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VA\Nove_vyzvy\final_Teaming_MRR_26.4.2018\zmeny\"/>
    </mc:Choice>
  </mc:AlternateContent>
  <bookViews>
    <workbookView xWindow="0" yWindow="0" windowWidth="28800" windowHeight="12480" tabRatio="768" firstSheet="12" activeTab="12"/>
  </bookViews>
  <sheets>
    <sheet name="Ris-politk" sheetId="32" state="hidden" r:id="rId1"/>
    <sheet name="D2" sheetId="7" state="hidden" r:id="rId2"/>
    <sheet name="D1" sheetId="6" state="hidden" r:id="rId3"/>
    <sheet name="P2" sheetId="9" state="hidden" r:id="rId4"/>
    <sheet name="P1" sheetId="8" state="hidden" r:id="rId5"/>
    <sheet name="Z2" sheetId="11" state="hidden" r:id="rId6"/>
    <sheet name="Z1" sheetId="10" state="hidden" r:id="rId7"/>
    <sheet name="O2" sheetId="17" state="hidden" r:id="rId8"/>
    <sheet name="O1" sheetId="16" state="hidden" r:id="rId9"/>
    <sheet name="DS2" sheetId="29" state="hidden" r:id="rId10"/>
    <sheet name="DS1" sheetId="28" state="hidden" r:id="rId11"/>
    <sheet name="Znalostny kos" sheetId="33" state="hidden" r:id="rId12"/>
    <sheet name="Dopravné prostriedky" sheetId="1" r:id="rId13"/>
    <sheet name="Priemysel" sheetId="2" r:id="rId14"/>
    <sheet name="Digitálne Slovensko" sheetId="27" r:id="rId15"/>
    <sheet name="Zdravie obyvateľstva" sheetId="15" r:id="rId16"/>
    <sheet name="Zdravé potraviny" sheetId="14" r:id="rId17"/>
    <sheet name="Nosné produkt. línie" sheetId="34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7" l="1"/>
  <c r="T147" i="9"/>
  <c r="U147" i="9" s="1"/>
  <c r="P130" i="9"/>
  <c r="Q130" i="9" s="1"/>
  <c r="E9" i="34" l="1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36" i="34"/>
  <c r="E37" i="34"/>
  <c r="E38" i="34"/>
  <c r="E39" i="34"/>
  <c r="E40" i="34"/>
  <c r="E41" i="34"/>
  <c r="E42" i="34"/>
  <c r="E43" i="34"/>
  <c r="E44" i="34"/>
  <c r="E45" i="34"/>
  <c r="E46" i="34"/>
  <c r="E47" i="34"/>
  <c r="E48" i="34"/>
  <c r="E49" i="34"/>
  <c r="E50" i="34"/>
  <c r="E51" i="34"/>
  <c r="E52" i="34"/>
  <c r="E53" i="34"/>
  <c r="E54" i="34"/>
  <c r="E55" i="34"/>
  <c r="E56" i="34"/>
  <c r="E57" i="34"/>
  <c r="E58" i="34"/>
  <c r="E59" i="34"/>
  <c r="E60" i="34"/>
  <c r="E61" i="34"/>
  <c r="E62" i="34"/>
  <c r="E63" i="34"/>
  <c r="E64" i="34"/>
  <c r="E65" i="34"/>
  <c r="E66" i="34"/>
  <c r="E67" i="34"/>
  <c r="E68" i="34"/>
  <c r="E69" i="34"/>
  <c r="E70" i="34"/>
  <c r="E71" i="34"/>
  <c r="E72" i="34"/>
  <c r="E73" i="34"/>
  <c r="E74" i="34"/>
  <c r="E75" i="34"/>
  <c r="E76" i="34"/>
  <c r="E77" i="34"/>
  <c r="E78" i="34"/>
  <c r="E79" i="34"/>
  <c r="E80" i="34"/>
  <c r="E81" i="34"/>
  <c r="E82" i="34"/>
  <c r="E83" i="34"/>
  <c r="E84" i="34"/>
  <c r="E85" i="34"/>
  <c r="E86" i="34"/>
  <c r="E87" i="34"/>
  <c r="E88" i="34"/>
  <c r="E89" i="34"/>
  <c r="E90" i="34"/>
  <c r="H12" i="1" l="1"/>
  <c r="AE13" i="14" l="1"/>
  <c r="AD13" i="14"/>
  <c r="AC13" i="14"/>
  <c r="AE12" i="14"/>
  <c r="AD12" i="14"/>
  <c r="AC12" i="14"/>
  <c r="AE13" i="15"/>
  <c r="AD13" i="15"/>
  <c r="AC13" i="15"/>
  <c r="AE12" i="15"/>
  <c r="AD12" i="15"/>
  <c r="AC12" i="15"/>
  <c r="AE13" i="27"/>
  <c r="AD13" i="27"/>
  <c r="AC13" i="27"/>
  <c r="AE12" i="27"/>
  <c r="AD12" i="27"/>
  <c r="AC12" i="27"/>
  <c r="AE13" i="2"/>
  <c r="AD13" i="2"/>
  <c r="AC13" i="2"/>
  <c r="AE12" i="2"/>
  <c r="AD12" i="2"/>
  <c r="AC12" i="2"/>
  <c r="AE13" i="1"/>
  <c r="AE12" i="1"/>
  <c r="AC13" i="1"/>
  <c r="AD13" i="1"/>
  <c r="AD12" i="1"/>
  <c r="AC12" i="1"/>
  <c r="B79" i="34" l="1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12" i="14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12" i="15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12" i="27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12" i="2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E8" i="34" l="1"/>
  <c r="D29" i="32"/>
  <c r="D28" i="32"/>
  <c r="F7" i="34" l="1"/>
  <c r="B77" i="34"/>
  <c r="B78" i="34"/>
  <c r="B80" i="34"/>
  <c r="B81" i="34"/>
  <c r="B82" i="34"/>
  <c r="B83" i="34"/>
  <c r="B84" i="34"/>
  <c r="B85" i="34"/>
  <c r="B86" i="34"/>
  <c r="B87" i="34"/>
  <c r="B88" i="34"/>
  <c r="B89" i="34"/>
  <c r="B90" i="34"/>
  <c r="B76" i="34"/>
  <c r="B60" i="34"/>
  <c r="B61" i="34"/>
  <c r="B62" i="34"/>
  <c r="B63" i="34"/>
  <c r="B64" i="34"/>
  <c r="B65" i="34"/>
  <c r="B66" i="34"/>
  <c r="B67" i="34"/>
  <c r="B68" i="34"/>
  <c r="B69" i="34"/>
  <c r="B70" i="34"/>
  <c r="B71" i="34"/>
  <c r="B72" i="34"/>
  <c r="B73" i="34"/>
  <c r="B59" i="34"/>
  <c r="B43" i="34"/>
  <c r="B44" i="34"/>
  <c r="B45" i="34"/>
  <c r="B46" i="34"/>
  <c r="B47" i="34"/>
  <c r="B48" i="34"/>
  <c r="B49" i="34"/>
  <c r="B50" i="34"/>
  <c r="B51" i="34"/>
  <c r="B52" i="34"/>
  <c r="B53" i="34"/>
  <c r="B54" i="34"/>
  <c r="B55" i="34"/>
  <c r="B56" i="34"/>
  <c r="B42" i="34"/>
  <c r="B26" i="34"/>
  <c r="B27" i="34"/>
  <c r="B28" i="34"/>
  <c r="B29" i="34"/>
  <c r="B30" i="34"/>
  <c r="B31" i="34"/>
  <c r="B32" i="34"/>
  <c r="B33" i="34"/>
  <c r="B34" i="34"/>
  <c r="B35" i="34"/>
  <c r="B36" i="34"/>
  <c r="B37" i="34"/>
  <c r="B38" i="34"/>
  <c r="B39" i="34"/>
  <c r="B25" i="34"/>
  <c r="B9" i="34"/>
  <c r="B10" i="34"/>
  <c r="B11" i="34"/>
  <c r="B12" i="34"/>
  <c r="B13" i="34"/>
  <c r="B14" i="34"/>
  <c r="B15" i="34"/>
  <c r="B16" i="34"/>
  <c r="B17" i="34"/>
  <c r="B18" i="34"/>
  <c r="B19" i="34"/>
  <c r="B20" i="34"/>
  <c r="B21" i="34"/>
  <c r="B22" i="34"/>
  <c r="B8" i="34"/>
  <c r="P5" i="33" l="1"/>
  <c r="P6" i="33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" i="33"/>
  <c r="E73" i="16"/>
  <c r="E72" i="16"/>
  <c r="E71" i="16"/>
  <c r="E70" i="16"/>
  <c r="E69" i="16"/>
  <c r="E68" i="16"/>
  <c r="E67" i="16"/>
  <c r="E66" i="16"/>
  <c r="E65" i="16"/>
  <c r="E64" i="16"/>
  <c r="E63" i="16"/>
  <c r="E62" i="16"/>
  <c r="E61" i="16"/>
  <c r="E60" i="16"/>
  <c r="E59" i="16"/>
  <c r="E58" i="16"/>
  <c r="E57" i="16"/>
  <c r="E56" i="16"/>
  <c r="E55" i="16"/>
  <c r="E54" i="16"/>
  <c r="E53" i="16"/>
  <c r="E52" i="16"/>
  <c r="E51" i="16"/>
  <c r="E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E31" i="16"/>
  <c r="E30" i="16"/>
  <c r="E29" i="16"/>
  <c r="E28" i="16"/>
  <c r="E27" i="16"/>
  <c r="E26" i="16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U5" i="33"/>
  <c r="U6" i="33"/>
  <c r="U7" i="33"/>
  <c r="U8" i="33"/>
  <c r="U9" i="33"/>
  <c r="U10" i="33"/>
  <c r="U11" i="33"/>
  <c r="U12" i="33"/>
  <c r="U13" i="33"/>
  <c r="U14" i="33"/>
  <c r="U15" i="33"/>
  <c r="U16" i="33"/>
  <c r="U17" i="33"/>
  <c r="U18" i="33"/>
  <c r="U19" i="33"/>
  <c r="U20" i="33"/>
  <c r="U21" i="33"/>
  <c r="U22" i="33"/>
  <c r="U23" i="33"/>
  <c r="U24" i="33"/>
  <c r="U25" i="33"/>
  <c r="U26" i="33"/>
  <c r="U27" i="33"/>
  <c r="U28" i="33"/>
  <c r="U29" i="33"/>
  <c r="U30" i="33"/>
  <c r="U31" i="33"/>
  <c r="U32" i="33"/>
  <c r="U33" i="33"/>
  <c r="U34" i="33"/>
  <c r="U35" i="33"/>
  <c r="U36" i="33"/>
  <c r="U37" i="33"/>
  <c r="U38" i="33"/>
  <c r="U39" i="33"/>
  <c r="U40" i="33"/>
  <c r="U41" i="33"/>
  <c r="U42" i="33"/>
  <c r="U43" i="33"/>
  <c r="U44" i="33"/>
  <c r="U45" i="33"/>
  <c r="U46" i="33"/>
  <c r="U47" i="33"/>
  <c r="U48" i="33"/>
  <c r="U49" i="33"/>
  <c r="U50" i="33"/>
  <c r="U51" i="33"/>
  <c r="U52" i="33"/>
  <c r="U53" i="33"/>
  <c r="U54" i="33"/>
  <c r="U55" i="33"/>
  <c r="U56" i="33"/>
  <c r="U57" i="33"/>
  <c r="U58" i="33"/>
  <c r="U59" i="33"/>
  <c r="U60" i="33"/>
  <c r="U61" i="33"/>
  <c r="U62" i="33"/>
  <c r="U63" i="33"/>
  <c r="U64" i="33"/>
  <c r="U65" i="33"/>
  <c r="U66" i="33"/>
  <c r="U67" i="33"/>
  <c r="U68" i="33"/>
  <c r="U69" i="33"/>
  <c r="U70" i="33"/>
  <c r="U71" i="33"/>
  <c r="U4" i="33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7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  <c r="E8" i="28"/>
  <c r="E7" i="28"/>
  <c r="E6" i="28"/>
  <c r="E5" i="28"/>
  <c r="E4" i="28"/>
  <c r="K5" i="33"/>
  <c r="K6" i="33"/>
  <c r="K7" i="33"/>
  <c r="K8" i="33"/>
  <c r="K9" i="33"/>
  <c r="K10" i="33"/>
  <c r="K11" i="33"/>
  <c r="K12" i="33"/>
  <c r="K13" i="33"/>
  <c r="K14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4" i="33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4" i="10"/>
  <c r="E40" i="8"/>
  <c r="F5" i="33" l="1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4" i="33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4" i="8"/>
  <c r="A33" i="33"/>
  <c r="A34" i="33"/>
  <c r="A35" i="33"/>
  <c r="A36" i="33"/>
  <c r="A37" i="33"/>
  <c r="A38" i="33"/>
  <c r="A6" i="33"/>
  <c r="A7" i="33"/>
  <c r="A8" i="33"/>
  <c r="A9" i="33"/>
  <c r="A10" i="33"/>
  <c r="A11" i="33"/>
  <c r="A12" i="33"/>
  <c r="A13" i="33"/>
  <c r="A14" i="33"/>
  <c r="A15" i="33"/>
  <c r="A16" i="33"/>
  <c r="A17" i="33"/>
  <c r="A18" i="33"/>
  <c r="A19" i="33"/>
  <c r="A20" i="33"/>
  <c r="A21" i="33"/>
  <c r="A22" i="33"/>
  <c r="A23" i="33"/>
  <c r="A24" i="33"/>
  <c r="A25" i="33"/>
  <c r="A26" i="33"/>
  <c r="A27" i="33"/>
  <c r="A28" i="33"/>
  <c r="A29" i="33"/>
  <c r="A30" i="33"/>
  <c r="A31" i="33"/>
  <c r="A32" i="33"/>
  <c r="A5" i="33"/>
  <c r="A4" i="33"/>
  <c r="BW228" i="11" l="1"/>
  <c r="BS228" i="11"/>
  <c r="BO228" i="11"/>
  <c r="BK228" i="11"/>
  <c r="BG228" i="11"/>
  <c r="BC228" i="11"/>
  <c r="AY228" i="11"/>
  <c r="AU228" i="11"/>
  <c r="AQ228" i="11"/>
  <c r="AM228" i="11"/>
  <c r="AI228" i="11"/>
  <c r="AE228" i="11"/>
  <c r="AA228" i="11"/>
  <c r="W228" i="11"/>
  <c r="G228" i="11"/>
  <c r="CM145" i="29"/>
  <c r="CI145" i="29"/>
  <c r="CE145" i="29"/>
  <c r="CA145" i="29"/>
  <c r="BW145" i="29"/>
  <c r="BS145" i="29"/>
  <c r="BO145" i="29"/>
  <c r="BK145" i="29"/>
  <c r="BG145" i="29"/>
  <c r="BC145" i="29"/>
  <c r="AY145" i="29"/>
  <c r="AU145" i="29"/>
  <c r="AQ145" i="29"/>
  <c r="AM145" i="29"/>
  <c r="H145" i="29"/>
  <c r="BU22" i="29"/>
  <c r="BQ22" i="29"/>
  <c r="BM22" i="29"/>
  <c r="BI22" i="29"/>
  <c r="BE22" i="29"/>
  <c r="BA22" i="29"/>
  <c r="AW22" i="29"/>
  <c r="AS22" i="29"/>
  <c r="AO22" i="29"/>
  <c r="AK22" i="29"/>
  <c r="AG22" i="29"/>
  <c r="AC22" i="29"/>
  <c r="Y22" i="29"/>
  <c r="U22" i="29"/>
  <c r="H22" i="29"/>
  <c r="FF3" i="29"/>
  <c r="EU3" i="29"/>
  <c r="EJ3" i="29"/>
  <c r="DY3" i="29"/>
  <c r="DN3" i="29"/>
  <c r="DC3" i="29"/>
  <c r="CR3" i="29"/>
  <c r="CG3" i="29"/>
  <c r="BV3" i="29"/>
  <c r="BK3" i="29"/>
  <c r="AZ3" i="29"/>
  <c r="AO3" i="29"/>
  <c r="AD3" i="29"/>
  <c r="S3" i="29"/>
  <c r="H3" i="29"/>
  <c r="CN148" i="29" l="1"/>
  <c r="CO148" i="29" s="1"/>
  <c r="CJ147" i="29"/>
  <c r="CK147" i="29" s="1"/>
  <c r="CJ145" i="29"/>
  <c r="CK145" i="29" s="1"/>
  <c r="CJ148" i="29"/>
  <c r="CK148" i="29" s="1"/>
  <c r="CF147" i="29"/>
  <c r="CG147" i="29" s="1"/>
  <c r="CF145" i="29"/>
  <c r="CG145" i="29" s="1"/>
  <c r="CF148" i="29"/>
  <c r="CG148" i="29" s="1"/>
  <c r="CB147" i="29"/>
  <c r="CC147" i="29" s="1"/>
  <c r="CB145" i="29"/>
  <c r="CC145" i="29" s="1"/>
  <c r="CB148" i="29"/>
  <c r="CC148" i="29" s="1"/>
  <c r="BX147" i="29"/>
  <c r="BY147" i="29" s="1"/>
  <c r="BX145" i="29"/>
  <c r="BY145" i="29" s="1"/>
  <c r="BX148" i="29"/>
  <c r="BY148" i="29" s="1"/>
  <c r="BT147" i="29"/>
  <c r="BU147" i="29" s="1"/>
  <c r="BT145" i="29"/>
  <c r="BU145" i="29" s="1"/>
  <c r="BT148" i="29"/>
  <c r="BU148" i="29" s="1"/>
  <c r="BP147" i="29"/>
  <c r="BQ147" i="29" s="1"/>
  <c r="BP145" i="29"/>
  <c r="BQ145" i="29" s="1"/>
  <c r="BP148" i="29"/>
  <c r="BQ148" i="29" s="1"/>
  <c r="BL147" i="29"/>
  <c r="BM147" i="29" s="1"/>
  <c r="BL145" i="29"/>
  <c r="BM145" i="29" s="1"/>
  <c r="BL148" i="29"/>
  <c r="BM148" i="29" s="1"/>
  <c r="BH148" i="29"/>
  <c r="BI148" i="29" s="1"/>
  <c r="BH147" i="29"/>
  <c r="BI147" i="29" s="1"/>
  <c r="BH146" i="29"/>
  <c r="BI146" i="29" s="1"/>
  <c r="BH145" i="29"/>
  <c r="BI145" i="29" s="1"/>
  <c r="BD147" i="29"/>
  <c r="BE147" i="29" s="1"/>
  <c r="BD145" i="29"/>
  <c r="BE145" i="29" s="1"/>
  <c r="BD148" i="29"/>
  <c r="BE148" i="29" s="1"/>
  <c r="AZ147" i="29"/>
  <c r="BA147" i="29" s="1"/>
  <c r="AZ145" i="29"/>
  <c r="BA145" i="29" s="1"/>
  <c r="AZ148" i="29"/>
  <c r="BA148" i="29" s="1"/>
  <c r="AV147" i="29"/>
  <c r="AW147" i="29" s="1"/>
  <c r="AV145" i="29"/>
  <c r="AW145" i="29" s="1"/>
  <c r="AV148" i="29"/>
  <c r="AW148" i="29" s="1"/>
  <c r="AR147" i="29"/>
  <c r="AS147" i="29" s="1"/>
  <c r="AR145" i="29"/>
  <c r="AS145" i="29" s="1"/>
  <c r="AR148" i="29"/>
  <c r="AS148" i="29" s="1"/>
  <c r="AN148" i="29"/>
  <c r="AO148" i="29" s="1"/>
  <c r="AN147" i="29"/>
  <c r="AO147" i="29" s="1"/>
  <c r="AN146" i="29"/>
  <c r="AN145" i="29"/>
  <c r="AO145" i="29" s="1"/>
  <c r="AO146" i="29"/>
  <c r="AJ148" i="29"/>
  <c r="AK148" i="29" s="1"/>
  <c r="AJ147" i="29"/>
  <c r="AK147" i="29" s="1"/>
  <c r="AJ146" i="29"/>
  <c r="AK146" i="29" s="1"/>
  <c r="AJ145" i="29"/>
  <c r="Q148" i="29"/>
  <c r="P148" i="29"/>
  <c r="O148" i="29"/>
  <c r="N148" i="29"/>
  <c r="I148" i="29"/>
  <c r="V148" i="29"/>
  <c r="W148" i="29"/>
  <c r="X148" i="29"/>
  <c r="Y148" i="29"/>
  <c r="Z148" i="29"/>
  <c r="AA148" i="29"/>
  <c r="AB148" i="29"/>
  <c r="AC148" i="29"/>
  <c r="AD148" i="29"/>
  <c r="AE148" i="29"/>
  <c r="AF148" i="29"/>
  <c r="AG148" i="29"/>
  <c r="AH148" i="29"/>
  <c r="AI148" i="29"/>
  <c r="U148" i="29"/>
  <c r="T147" i="29"/>
  <c r="Q147" i="29"/>
  <c r="Q146" i="29"/>
  <c r="S146" i="29"/>
  <c r="R146" i="29"/>
  <c r="Q145" i="29"/>
  <c r="I145" i="29"/>
  <c r="P145" i="29"/>
  <c r="BV32" i="29"/>
  <c r="BR32" i="29"/>
  <c r="BN32" i="29"/>
  <c r="BJ32" i="29"/>
  <c r="BF32" i="29"/>
  <c r="BB32" i="29"/>
  <c r="AX32" i="29"/>
  <c r="AT32" i="29"/>
  <c r="AP30" i="29"/>
  <c r="AL32" i="29"/>
  <c r="AH32" i="29"/>
  <c r="AD32" i="29"/>
  <c r="Z32" i="29"/>
  <c r="V32" i="29"/>
  <c r="V31" i="29"/>
  <c r="V28" i="29"/>
  <c r="V27" i="29"/>
  <c r="V24" i="29"/>
  <c r="W24" i="29" s="1"/>
  <c r="V23" i="29"/>
  <c r="W23" i="29" s="1"/>
  <c r="R33" i="29"/>
  <c r="R29" i="29"/>
  <c r="V34" i="29"/>
  <c r="W34" i="29" s="1"/>
  <c r="B112" i="29"/>
  <c r="B99" i="29"/>
  <c r="B86" i="29"/>
  <c r="B73" i="29"/>
  <c r="B60" i="29"/>
  <c r="B47" i="29"/>
  <c r="B34" i="29"/>
  <c r="B21" i="29"/>
  <c r="FG6" i="29"/>
  <c r="EV6" i="29"/>
  <c r="EK6" i="29"/>
  <c r="DZ6" i="29"/>
  <c r="DO6" i="29"/>
  <c r="DD6" i="29"/>
  <c r="CS6" i="29"/>
  <c r="CH6" i="29"/>
  <c r="BW6" i="29"/>
  <c r="BL6" i="29"/>
  <c r="BC6" i="29"/>
  <c r="AP6" i="29"/>
  <c r="AE6" i="29"/>
  <c r="T6" i="29"/>
  <c r="H128" i="29"/>
  <c r="J137" i="29" s="1"/>
  <c r="R26" i="29"/>
  <c r="I5" i="29"/>
  <c r="CN147" i="29" l="1"/>
  <c r="CO147" i="29" s="1"/>
  <c r="CN145" i="29"/>
  <c r="CO145" i="29" s="1"/>
  <c r="CN146" i="29"/>
  <c r="CO146" i="29" s="1"/>
  <c r="CJ146" i="29"/>
  <c r="CK146" i="29" s="1"/>
  <c r="CF146" i="29"/>
  <c r="CG146" i="29" s="1"/>
  <c r="CB146" i="29"/>
  <c r="CC146" i="29" s="1"/>
  <c r="BX146" i="29"/>
  <c r="BY146" i="29" s="1"/>
  <c r="BT146" i="29"/>
  <c r="BU146" i="29" s="1"/>
  <c r="BP146" i="29"/>
  <c r="BQ146" i="29" s="1"/>
  <c r="BL146" i="29"/>
  <c r="BM146" i="29" s="1"/>
  <c r="BD146" i="29"/>
  <c r="BE146" i="29" s="1"/>
  <c r="AZ146" i="29"/>
  <c r="BA146" i="29" s="1"/>
  <c r="AV146" i="29"/>
  <c r="AW146" i="29" s="1"/>
  <c r="AR146" i="29"/>
  <c r="AS146" i="29" s="1"/>
  <c r="R30" i="29"/>
  <c r="R34" i="29"/>
  <c r="S34" i="29" s="1"/>
  <c r="AP23" i="29"/>
  <c r="AQ23" i="29" s="1"/>
  <c r="AP31" i="29"/>
  <c r="R31" i="29"/>
  <c r="V25" i="29"/>
  <c r="W25" i="29" s="1"/>
  <c r="V29" i="29"/>
  <c r="V33" i="29"/>
  <c r="W33" i="29" s="1"/>
  <c r="AP25" i="29"/>
  <c r="AQ25" i="29" s="1"/>
  <c r="AP32" i="29"/>
  <c r="R28" i="29"/>
  <c r="R32" i="29"/>
  <c r="V22" i="29"/>
  <c r="W22" i="29" s="1"/>
  <c r="V26" i="29"/>
  <c r="V30" i="29"/>
  <c r="AP27" i="29"/>
  <c r="AP34" i="29"/>
  <c r="AQ34" i="29" s="1"/>
  <c r="AP28" i="29"/>
  <c r="BV33" i="29"/>
  <c r="BW33" i="29" s="1"/>
  <c r="BV22" i="29"/>
  <c r="BW22" i="29" s="1"/>
  <c r="BV24" i="29"/>
  <c r="BW24" i="29" s="1"/>
  <c r="BV26" i="29"/>
  <c r="BV30" i="29"/>
  <c r="BV27" i="29"/>
  <c r="BV31" i="29"/>
  <c r="BV34" i="29"/>
  <c r="BW34" i="29" s="1"/>
  <c r="BV29" i="29"/>
  <c r="BV23" i="29"/>
  <c r="BW23" i="29" s="1"/>
  <c r="BV25" i="29"/>
  <c r="BW25" i="29" s="1"/>
  <c r="BV28" i="29"/>
  <c r="BR33" i="29"/>
  <c r="BS33" i="29" s="1"/>
  <c r="BR22" i="29"/>
  <c r="BS22" i="29" s="1"/>
  <c r="BR24" i="29"/>
  <c r="BS24" i="29" s="1"/>
  <c r="BR26" i="29"/>
  <c r="BR30" i="29"/>
  <c r="BR29" i="29"/>
  <c r="BR27" i="29"/>
  <c r="BR31" i="29"/>
  <c r="BR34" i="29"/>
  <c r="BS34" i="29" s="1"/>
  <c r="BR23" i="29"/>
  <c r="BS23" i="29" s="1"/>
  <c r="BR25" i="29"/>
  <c r="BS25" i="29" s="1"/>
  <c r="BR28" i="29"/>
  <c r="BN29" i="29"/>
  <c r="BN22" i="29"/>
  <c r="BO22" i="29" s="1"/>
  <c r="BN24" i="29"/>
  <c r="BO24" i="29" s="1"/>
  <c r="BN30" i="29"/>
  <c r="BN27" i="29"/>
  <c r="BN31" i="29"/>
  <c r="BN34" i="29"/>
  <c r="BO34" i="29" s="1"/>
  <c r="BN33" i="29"/>
  <c r="BO33" i="29" s="1"/>
  <c r="BN26" i="29"/>
  <c r="BN23" i="29"/>
  <c r="BO23" i="29" s="1"/>
  <c r="BN25" i="29"/>
  <c r="BO25" i="29" s="1"/>
  <c r="BN28" i="29"/>
  <c r="BJ29" i="29"/>
  <c r="BJ22" i="29"/>
  <c r="BK22" i="29" s="1"/>
  <c r="BJ27" i="29"/>
  <c r="BJ31" i="29"/>
  <c r="BJ34" i="29"/>
  <c r="BK34" i="29" s="1"/>
  <c r="BJ33" i="29"/>
  <c r="BK33" i="29" s="1"/>
  <c r="BJ24" i="29"/>
  <c r="BK24" i="29" s="1"/>
  <c r="BJ26" i="29"/>
  <c r="BJ30" i="29"/>
  <c r="BJ23" i="29"/>
  <c r="BK23" i="29" s="1"/>
  <c r="BJ25" i="29"/>
  <c r="BK25" i="29" s="1"/>
  <c r="BJ28" i="29"/>
  <c r="BF33" i="29"/>
  <c r="BG33" i="29" s="1"/>
  <c r="BF22" i="29"/>
  <c r="BG22" i="29" s="1"/>
  <c r="BF24" i="29"/>
  <c r="BG24" i="29" s="1"/>
  <c r="BF26" i="29"/>
  <c r="BF30" i="29"/>
  <c r="BF29" i="29"/>
  <c r="BF27" i="29"/>
  <c r="BF31" i="29"/>
  <c r="BF34" i="29"/>
  <c r="BG34" i="29" s="1"/>
  <c r="BF23" i="29"/>
  <c r="BG23" i="29" s="1"/>
  <c r="BF25" i="29"/>
  <c r="BG25" i="29" s="1"/>
  <c r="BF28" i="29"/>
  <c r="BB29" i="29"/>
  <c r="BB33" i="29"/>
  <c r="BC33" i="29" s="1"/>
  <c r="BB22" i="29"/>
  <c r="BC22" i="29" s="1"/>
  <c r="BB24" i="29"/>
  <c r="BC24" i="29" s="1"/>
  <c r="BB26" i="29"/>
  <c r="BB30" i="29"/>
  <c r="BB27" i="29"/>
  <c r="BB31" i="29"/>
  <c r="BB34" i="29"/>
  <c r="BC34" i="29" s="1"/>
  <c r="BB23" i="29"/>
  <c r="BC23" i="29" s="1"/>
  <c r="BB25" i="29"/>
  <c r="BC25" i="29" s="1"/>
  <c r="BB28" i="29"/>
  <c r="AX33" i="29"/>
  <c r="AY33" i="29" s="1"/>
  <c r="AX22" i="29"/>
  <c r="AY22" i="29" s="1"/>
  <c r="AX24" i="29"/>
  <c r="AY24" i="29" s="1"/>
  <c r="AX26" i="29"/>
  <c r="AX30" i="29"/>
  <c r="AX29" i="29"/>
  <c r="AX27" i="29"/>
  <c r="AX31" i="29"/>
  <c r="AX34" i="29"/>
  <c r="AY34" i="29" s="1"/>
  <c r="AX23" i="29"/>
  <c r="AY23" i="29" s="1"/>
  <c r="AX25" i="29"/>
  <c r="AY25" i="29" s="1"/>
  <c r="AX28" i="29"/>
  <c r="AT33" i="29"/>
  <c r="AU33" i="29" s="1"/>
  <c r="AT22" i="29"/>
  <c r="AU22" i="29" s="1"/>
  <c r="AT27" i="29"/>
  <c r="AT31" i="29"/>
  <c r="AT34" i="29"/>
  <c r="AU34" i="29" s="1"/>
  <c r="AT29" i="29"/>
  <c r="AT24" i="29"/>
  <c r="AU24" i="29" s="1"/>
  <c r="AT26" i="29"/>
  <c r="AT30" i="29"/>
  <c r="AT23" i="29"/>
  <c r="AU23" i="29" s="1"/>
  <c r="AT25" i="29"/>
  <c r="AU25" i="29" s="1"/>
  <c r="AT28" i="29"/>
  <c r="AP29" i="29"/>
  <c r="AP33" i="29"/>
  <c r="AQ33" i="29" s="1"/>
  <c r="AP22" i="29"/>
  <c r="AQ22" i="29" s="1"/>
  <c r="AP24" i="29"/>
  <c r="AQ24" i="29" s="1"/>
  <c r="AP26" i="29"/>
  <c r="AL33" i="29"/>
  <c r="AM33" i="29" s="1"/>
  <c r="AL22" i="29"/>
  <c r="AM22" i="29" s="1"/>
  <c r="AL24" i="29"/>
  <c r="AM24" i="29" s="1"/>
  <c r="AL26" i="29"/>
  <c r="AL30" i="29"/>
  <c r="AL29" i="29"/>
  <c r="AL27" i="29"/>
  <c r="AL31" i="29"/>
  <c r="AL34" i="29"/>
  <c r="AM34" i="29" s="1"/>
  <c r="AL23" i="29"/>
  <c r="AM23" i="29" s="1"/>
  <c r="AL25" i="29"/>
  <c r="AM25" i="29" s="1"/>
  <c r="AL28" i="29"/>
  <c r="AH33" i="29"/>
  <c r="AI33" i="29" s="1"/>
  <c r="AH24" i="29"/>
  <c r="AI24" i="29" s="1"/>
  <c r="AH26" i="29"/>
  <c r="AH27" i="29"/>
  <c r="AH31" i="29"/>
  <c r="AH34" i="29"/>
  <c r="AI34" i="29" s="1"/>
  <c r="AH29" i="29"/>
  <c r="AH22" i="29"/>
  <c r="AI22" i="29" s="1"/>
  <c r="AH30" i="29"/>
  <c r="AH23" i="29"/>
  <c r="AI23" i="29" s="1"/>
  <c r="AH25" i="29"/>
  <c r="AI25" i="29" s="1"/>
  <c r="AH28" i="29"/>
  <c r="AD29" i="29"/>
  <c r="AD22" i="29"/>
  <c r="AE22" i="29" s="1"/>
  <c r="AD24" i="29"/>
  <c r="AE24" i="29" s="1"/>
  <c r="AD26" i="29"/>
  <c r="AD30" i="29"/>
  <c r="AD33" i="29"/>
  <c r="AE33" i="29" s="1"/>
  <c r="AD27" i="29"/>
  <c r="AD31" i="29"/>
  <c r="AD34" i="29"/>
  <c r="AE34" i="29" s="1"/>
  <c r="AD23" i="29"/>
  <c r="AE23" i="29" s="1"/>
  <c r="AD25" i="29"/>
  <c r="AE25" i="29" s="1"/>
  <c r="AD28" i="29"/>
  <c r="Z22" i="29"/>
  <c r="AA22" i="29" s="1"/>
  <c r="Z24" i="29"/>
  <c r="AA24" i="29" s="1"/>
  <c r="Z26" i="29"/>
  <c r="Z30" i="29"/>
  <c r="Z33" i="29"/>
  <c r="AA33" i="29" s="1"/>
  <c r="Z27" i="29"/>
  <c r="Z31" i="29"/>
  <c r="Z34" i="29"/>
  <c r="AA34" i="29" s="1"/>
  <c r="Z29" i="29"/>
  <c r="Z23" i="29"/>
  <c r="AA23" i="29" s="1"/>
  <c r="Z25" i="29"/>
  <c r="AA25" i="29" s="1"/>
  <c r="Z28" i="29"/>
  <c r="R23" i="29"/>
  <c r="S23" i="29" s="1"/>
  <c r="R27" i="29"/>
  <c r="R24" i="29"/>
  <c r="S24" i="29" s="1"/>
  <c r="R25" i="29"/>
  <c r="S25" i="29" s="1"/>
  <c r="R22" i="29"/>
  <c r="S22" i="29" s="1"/>
  <c r="J25" i="29"/>
  <c r="N22" i="29"/>
  <c r="P34" i="29"/>
  <c r="L34" i="29"/>
  <c r="O33" i="29"/>
  <c r="K33" i="29"/>
  <c r="N32" i="29"/>
  <c r="J32" i="29"/>
  <c r="N31" i="29"/>
  <c r="J31" i="29"/>
  <c r="N30" i="29"/>
  <c r="J30" i="29"/>
  <c r="M29" i="29"/>
  <c r="P28" i="29"/>
  <c r="L28" i="29"/>
  <c r="P27" i="29"/>
  <c r="L27" i="29"/>
  <c r="P26" i="29"/>
  <c r="L26" i="29"/>
  <c r="K25" i="29"/>
  <c r="N25" i="29"/>
  <c r="O34" i="29"/>
  <c r="K34" i="29"/>
  <c r="N33" i="29"/>
  <c r="J33" i="29"/>
  <c r="M32" i="29"/>
  <c r="I32" i="29"/>
  <c r="M31" i="29"/>
  <c r="I31" i="29"/>
  <c r="M30" i="29"/>
  <c r="P29" i="29"/>
  <c r="L29" i="29"/>
  <c r="O28" i="29"/>
  <c r="K28" i="29"/>
  <c r="O27" i="29"/>
  <c r="K27" i="29"/>
  <c r="O26" i="29"/>
  <c r="K26" i="29"/>
  <c r="L25" i="29"/>
  <c r="O25" i="29"/>
  <c r="N34" i="29"/>
  <c r="J34" i="29"/>
  <c r="M33" i="29"/>
  <c r="P32" i="29"/>
  <c r="L32" i="29"/>
  <c r="P31" i="29"/>
  <c r="L31" i="29"/>
  <c r="P30" i="29"/>
  <c r="L30" i="29"/>
  <c r="O29" i="29"/>
  <c r="K29" i="29"/>
  <c r="N28" i="29"/>
  <c r="J28" i="29"/>
  <c r="N27" i="29"/>
  <c r="J27" i="29"/>
  <c r="N26" i="29"/>
  <c r="J26" i="29"/>
  <c r="I25" i="29"/>
  <c r="M25" i="29"/>
  <c r="P25" i="29"/>
  <c r="M34" i="29"/>
  <c r="P33" i="29"/>
  <c r="L33" i="29"/>
  <c r="O32" i="29"/>
  <c r="K32" i="29"/>
  <c r="O31" i="29"/>
  <c r="K31" i="29"/>
  <c r="O30" i="29"/>
  <c r="K30" i="29"/>
  <c r="N29" i="29"/>
  <c r="J29" i="29"/>
  <c r="M28" i="29"/>
  <c r="I28" i="29"/>
  <c r="M27" i="29"/>
  <c r="I27" i="29"/>
  <c r="M26" i="29"/>
  <c r="I34" i="29"/>
  <c r="I30" i="29"/>
  <c r="I26" i="29"/>
  <c r="I33" i="29"/>
  <c r="I29" i="29"/>
  <c r="BW3" i="29"/>
  <c r="K5" i="29"/>
  <c r="DF5" i="29"/>
  <c r="U6" i="29"/>
  <c r="CH3" i="29"/>
  <c r="DV5" i="29"/>
  <c r="DW5" i="29" s="1"/>
  <c r="AF3" i="29"/>
  <c r="CD4" i="29"/>
  <c r="CE4" i="29" s="1"/>
  <c r="CO4" i="29"/>
  <c r="CP4" i="29" s="1"/>
  <c r="DZ3" i="29"/>
  <c r="EV4" i="29"/>
  <c r="J135" i="29"/>
  <c r="P3" i="29"/>
  <c r="Q3" i="29" s="1"/>
  <c r="T4" i="29"/>
  <c r="AE4" i="29"/>
  <c r="BY5" i="29"/>
  <c r="DQ3" i="29"/>
  <c r="EG4" i="29"/>
  <c r="EH4" i="29" s="1"/>
  <c r="EW6" i="29"/>
  <c r="AF6" i="29"/>
  <c r="DP4" i="29"/>
  <c r="DP6" i="29"/>
  <c r="I130" i="29"/>
  <c r="AG5" i="29"/>
  <c r="AP3" i="29"/>
  <c r="BN5" i="29"/>
  <c r="DO3" i="29"/>
  <c r="DV4" i="29"/>
  <c r="DW4" i="29" s="1"/>
  <c r="DQ6" i="29"/>
  <c r="J131" i="29"/>
  <c r="AE3" i="29"/>
  <c r="AL5" i="29"/>
  <c r="AM5" i="29" s="1"/>
  <c r="AW4" i="29"/>
  <c r="AX4" i="29" s="1"/>
  <c r="DP3" i="29"/>
  <c r="DO5" i="29"/>
  <c r="FG3" i="29"/>
  <c r="CZ4" i="29"/>
  <c r="DA4" i="29" s="1"/>
  <c r="I4" i="29"/>
  <c r="J6" i="29"/>
  <c r="P6" i="29"/>
  <c r="Q6" i="29" s="1"/>
  <c r="U3" i="29"/>
  <c r="AA5" i="29"/>
  <c r="AB5" i="29" s="1"/>
  <c r="AQ6" i="29"/>
  <c r="BA5" i="29"/>
  <c r="BS4" i="29"/>
  <c r="BT4" i="29" s="1"/>
  <c r="CI6" i="29"/>
  <c r="CT4" i="29"/>
  <c r="CT6" i="29"/>
  <c r="DK4" i="29"/>
  <c r="DL4" i="29" s="1"/>
  <c r="EA6" i="29"/>
  <c r="EM5" i="29"/>
  <c r="EW3" i="29"/>
  <c r="FC5" i="29"/>
  <c r="FD5" i="29" s="1"/>
  <c r="FN4" i="29"/>
  <c r="FO4" i="29" s="1"/>
  <c r="BH6" i="29"/>
  <c r="BI6" i="29" s="1"/>
  <c r="EL6" i="29"/>
  <c r="P4" i="29"/>
  <c r="Q4" i="29" s="1"/>
  <c r="I6" i="29"/>
  <c r="K6" i="29"/>
  <c r="AA4" i="29"/>
  <c r="AB4" i="29" s="1"/>
  <c r="V6" i="29"/>
  <c r="BC3" i="29"/>
  <c r="BM6" i="29"/>
  <c r="CS5" i="29"/>
  <c r="EK3" i="29"/>
  <c r="FC4" i="29"/>
  <c r="FD4" i="29" s="1"/>
  <c r="EX6" i="29"/>
  <c r="FI5" i="29"/>
  <c r="CZ6" i="29"/>
  <c r="DA6" i="29" s="1"/>
  <c r="CS3" i="29"/>
  <c r="DE6" i="29"/>
  <c r="I137" i="29"/>
  <c r="I3" i="29"/>
  <c r="J5" i="29"/>
  <c r="P5" i="29"/>
  <c r="Q5" i="29" s="1"/>
  <c r="T3" i="29"/>
  <c r="V5" i="29"/>
  <c r="AL4" i="29"/>
  <c r="AM4" i="29" s="1"/>
  <c r="AG6" i="29"/>
  <c r="AR5" i="29"/>
  <c r="BB4" i="29"/>
  <c r="BL3" i="29"/>
  <c r="BX6" i="29"/>
  <c r="CJ5" i="29"/>
  <c r="CU3" i="29"/>
  <c r="CU5" i="29"/>
  <c r="DD3" i="29"/>
  <c r="DO4" i="29"/>
  <c r="DQ5" i="29"/>
  <c r="DV6" i="29"/>
  <c r="DW6" i="29" s="1"/>
  <c r="EB5" i="29"/>
  <c r="ER4" i="29"/>
  <c r="ES4" i="29" s="1"/>
  <c r="EV3" i="29"/>
  <c r="EX5" i="29"/>
  <c r="FH6" i="29"/>
  <c r="FH3" i="29"/>
  <c r="FG4" i="29"/>
  <c r="FN5" i="29"/>
  <c r="FO5" i="29" s="1"/>
  <c r="FI6" i="29"/>
  <c r="FI3" i="29"/>
  <c r="FH4" i="29"/>
  <c r="FG5" i="29"/>
  <c r="FN6" i="29"/>
  <c r="FO6" i="29" s="1"/>
  <c r="FN3" i="29"/>
  <c r="FO3" i="29" s="1"/>
  <c r="FI4" i="29"/>
  <c r="FH5" i="29"/>
  <c r="EX3" i="29"/>
  <c r="EW4" i="29"/>
  <c r="EV5" i="29"/>
  <c r="FC6" i="29"/>
  <c r="FD6" i="29" s="1"/>
  <c r="FC3" i="29"/>
  <c r="FD3" i="29" s="1"/>
  <c r="EX4" i="29"/>
  <c r="EW5" i="29"/>
  <c r="EL3" i="29"/>
  <c r="EK4" i="29"/>
  <c r="ER5" i="29"/>
  <c r="ES5" i="29" s="1"/>
  <c r="EM6" i="29"/>
  <c r="EM3" i="29"/>
  <c r="EL4" i="29"/>
  <c r="EK5" i="29"/>
  <c r="ER6" i="29"/>
  <c r="ES6" i="29" s="1"/>
  <c r="ER3" i="29"/>
  <c r="ES3" i="29" s="1"/>
  <c r="EM4" i="29"/>
  <c r="EL5" i="29"/>
  <c r="EA3" i="29"/>
  <c r="DZ4" i="29"/>
  <c r="EG5" i="29"/>
  <c r="EH5" i="29" s="1"/>
  <c r="EB6" i="29"/>
  <c r="EB3" i="29"/>
  <c r="EA4" i="29"/>
  <c r="DZ5" i="29"/>
  <c r="EG6" i="29"/>
  <c r="EH6" i="29" s="1"/>
  <c r="EG3" i="29"/>
  <c r="EH3" i="29" s="1"/>
  <c r="EB4" i="29"/>
  <c r="EA5" i="29"/>
  <c r="DV3" i="29"/>
  <c r="DW3" i="29" s="1"/>
  <c r="DQ4" i="29"/>
  <c r="DP5" i="29"/>
  <c r="DE3" i="29"/>
  <c r="DD4" i="29"/>
  <c r="DK5" i="29"/>
  <c r="DL5" i="29" s="1"/>
  <c r="DF6" i="29"/>
  <c r="DF3" i="29"/>
  <c r="DE4" i="29"/>
  <c r="DD5" i="29"/>
  <c r="DK6" i="29"/>
  <c r="DL6" i="29" s="1"/>
  <c r="DK3" i="29"/>
  <c r="DL3" i="29" s="1"/>
  <c r="DF4" i="29"/>
  <c r="DE5" i="29"/>
  <c r="CT3" i="29"/>
  <c r="CS4" i="29"/>
  <c r="CZ5" i="29"/>
  <c r="DA5" i="29" s="1"/>
  <c r="CU6" i="29"/>
  <c r="CZ3" i="29"/>
  <c r="DA3" i="29" s="1"/>
  <c r="CU4" i="29"/>
  <c r="CT5" i="29"/>
  <c r="CI3" i="29"/>
  <c r="CH4" i="29"/>
  <c r="CO5" i="29"/>
  <c r="CP5" i="29" s="1"/>
  <c r="CJ6" i="29"/>
  <c r="CJ3" i="29"/>
  <c r="CI4" i="29"/>
  <c r="CH5" i="29"/>
  <c r="CO6" i="29"/>
  <c r="CP6" i="29" s="1"/>
  <c r="CO3" i="29"/>
  <c r="CP3" i="29" s="1"/>
  <c r="CJ4" i="29"/>
  <c r="CI5" i="29"/>
  <c r="BX3" i="29"/>
  <c r="BW4" i="29"/>
  <c r="CD5" i="29"/>
  <c r="CE5" i="29" s="1"/>
  <c r="BY6" i="29"/>
  <c r="BY3" i="29"/>
  <c r="BX4" i="29"/>
  <c r="BW5" i="29"/>
  <c r="CD6" i="29"/>
  <c r="CE6" i="29" s="1"/>
  <c r="CD3" i="29"/>
  <c r="CE3" i="29" s="1"/>
  <c r="BY4" i="29"/>
  <c r="BX5" i="29"/>
  <c r="BM3" i="29"/>
  <c r="BL4" i="29"/>
  <c r="BS5" i="29"/>
  <c r="BT5" i="29" s="1"/>
  <c r="BN6" i="29"/>
  <c r="BN3" i="29"/>
  <c r="BM4" i="29"/>
  <c r="BL5" i="29"/>
  <c r="BS6" i="29"/>
  <c r="BT6" i="29" s="1"/>
  <c r="BS3" i="29"/>
  <c r="BT3" i="29" s="1"/>
  <c r="BN4" i="29"/>
  <c r="BM5" i="29"/>
  <c r="BH3" i="29"/>
  <c r="BI3" i="29" s="1"/>
  <c r="BC4" i="29"/>
  <c r="BB5" i="29"/>
  <c r="BA6" i="29"/>
  <c r="BA3" i="29"/>
  <c r="BH4" i="29"/>
  <c r="BI4" i="29" s="1"/>
  <c r="BC5" i="29"/>
  <c r="BB6" i="29"/>
  <c r="BB3" i="29"/>
  <c r="BA4" i="29"/>
  <c r="BH5" i="29"/>
  <c r="BI5" i="29" s="1"/>
  <c r="AQ3" i="29"/>
  <c r="AP4" i="29"/>
  <c r="AW5" i="29"/>
  <c r="AX5" i="29" s="1"/>
  <c r="AR6" i="29"/>
  <c r="AR3" i="29"/>
  <c r="AQ4" i="29"/>
  <c r="AP5" i="29"/>
  <c r="AW6" i="29"/>
  <c r="AX6" i="29" s="1"/>
  <c r="AW3" i="29"/>
  <c r="AX3" i="29" s="1"/>
  <c r="AR4" i="29"/>
  <c r="AQ5" i="29"/>
  <c r="AG3" i="29"/>
  <c r="AF4" i="29"/>
  <c r="AE5" i="29"/>
  <c r="AL6" i="29"/>
  <c r="AM6" i="29" s="1"/>
  <c r="AL3" i="29"/>
  <c r="AM3" i="29" s="1"/>
  <c r="AG4" i="29"/>
  <c r="AF5" i="29"/>
  <c r="V3" i="29"/>
  <c r="U4" i="29"/>
  <c r="T5" i="29"/>
  <c r="AA6" i="29"/>
  <c r="AB6" i="29" s="1"/>
  <c r="AA3" i="29"/>
  <c r="AB3" i="29" s="1"/>
  <c r="V4" i="29"/>
  <c r="U5" i="29"/>
  <c r="M132" i="29"/>
  <c r="N132" i="29" s="1"/>
  <c r="M128" i="29"/>
  <c r="N128" i="29" s="1"/>
  <c r="I134" i="29"/>
  <c r="I129" i="29"/>
  <c r="J130" i="29"/>
  <c r="M131" i="29"/>
  <c r="N131" i="29" s="1"/>
  <c r="I133" i="29"/>
  <c r="J134" i="29"/>
  <c r="M135" i="29"/>
  <c r="N135" i="29" s="1"/>
  <c r="M137" i="29"/>
  <c r="N137" i="29" s="1"/>
  <c r="I128" i="29"/>
  <c r="J129" i="29"/>
  <c r="M130" i="29"/>
  <c r="N130" i="29" s="1"/>
  <c r="I132" i="29"/>
  <c r="J133" i="29"/>
  <c r="M134" i="29"/>
  <c r="N134" i="29" s="1"/>
  <c r="J136" i="29"/>
  <c r="J128" i="29"/>
  <c r="M129" i="29"/>
  <c r="N129" i="29" s="1"/>
  <c r="I131" i="29"/>
  <c r="J132" i="29"/>
  <c r="M133" i="29"/>
  <c r="N133" i="29" s="1"/>
  <c r="I135" i="29"/>
  <c r="M136" i="29"/>
  <c r="N136" i="29" s="1"/>
  <c r="K4" i="29"/>
  <c r="S33" i="29"/>
  <c r="N24" i="29"/>
  <c r="J24" i="29"/>
  <c r="O23" i="29"/>
  <c r="K23" i="29"/>
  <c r="M24" i="29"/>
  <c r="I24" i="29"/>
  <c r="N23" i="29"/>
  <c r="J23" i="29"/>
  <c r="M22" i="29"/>
  <c r="I22" i="29"/>
  <c r="P24" i="29"/>
  <c r="L24" i="29"/>
  <c r="M23" i="29"/>
  <c r="I23" i="29"/>
  <c r="O24" i="29"/>
  <c r="K24" i="29"/>
  <c r="P23" i="29"/>
  <c r="L23" i="29"/>
  <c r="O22" i="29"/>
  <c r="K22" i="29"/>
  <c r="P22" i="29"/>
  <c r="J3" i="29"/>
  <c r="J22" i="29"/>
  <c r="K3" i="29"/>
  <c r="J4" i="29"/>
  <c r="L22" i="29"/>
  <c r="O145" i="29"/>
  <c r="K145" i="29"/>
  <c r="J145" i="29"/>
  <c r="AK145" i="29"/>
  <c r="N145" i="29"/>
  <c r="L145" i="29"/>
  <c r="M145" i="29"/>
  <c r="I136" i="29"/>
  <c r="BS3" i="17" l="1"/>
  <c r="BT14" i="17" s="1"/>
  <c r="BU14" i="17" s="1"/>
  <c r="BO3" i="17"/>
  <c r="BP14" i="17" s="1"/>
  <c r="BQ14" i="17" s="1"/>
  <c r="BK3" i="17"/>
  <c r="BL14" i="17" s="1"/>
  <c r="BM14" i="17" s="1"/>
  <c r="BG3" i="17"/>
  <c r="BH11" i="17" s="1"/>
  <c r="BI11" i="17" s="1"/>
  <c r="BC3" i="17"/>
  <c r="BD14" i="17" s="1"/>
  <c r="BE14" i="17" s="1"/>
  <c r="AY3" i="17"/>
  <c r="AZ14" i="17" s="1"/>
  <c r="BA14" i="17" s="1"/>
  <c r="AU3" i="17"/>
  <c r="AV14" i="17" s="1"/>
  <c r="AW14" i="17" s="1"/>
  <c r="AQ3" i="17"/>
  <c r="AR14" i="17" s="1"/>
  <c r="AS14" i="17" s="1"/>
  <c r="AM3" i="17"/>
  <c r="AN14" i="17" s="1"/>
  <c r="AO14" i="17" s="1"/>
  <c r="AI3" i="17"/>
  <c r="AJ13" i="17" s="1"/>
  <c r="AK13" i="17" s="1"/>
  <c r="AE3" i="17"/>
  <c r="AF14" i="17" s="1"/>
  <c r="AG14" i="17" s="1"/>
  <c r="AA3" i="17"/>
  <c r="AB14" i="17" s="1"/>
  <c r="AC14" i="17" s="1"/>
  <c r="W3" i="17"/>
  <c r="X14" i="17" s="1"/>
  <c r="Y14" i="17" s="1"/>
  <c r="S3" i="17"/>
  <c r="T12" i="17" s="1"/>
  <c r="U12" i="17" s="1"/>
  <c r="H3" i="17"/>
  <c r="H92" i="17"/>
  <c r="H75" i="17"/>
  <c r="I93" i="17" s="1"/>
  <c r="HJ102" i="7"/>
  <c r="GU102" i="7"/>
  <c r="GF102" i="7"/>
  <c r="FQ102" i="7"/>
  <c r="FB102" i="7"/>
  <c r="EM102" i="7"/>
  <c r="DX102" i="7"/>
  <c r="DI102" i="7"/>
  <c r="CT102" i="7"/>
  <c r="CE102" i="7"/>
  <c r="BP102" i="7"/>
  <c r="BA102" i="7"/>
  <c r="AL102" i="7"/>
  <c r="W102" i="7"/>
  <c r="H102" i="7"/>
  <c r="GH28" i="7"/>
  <c r="FU28" i="7"/>
  <c r="FH28" i="7"/>
  <c r="EU28" i="7"/>
  <c r="EH28" i="7"/>
  <c r="DU28" i="7"/>
  <c r="DH28" i="7"/>
  <c r="CU28" i="7"/>
  <c r="CH28" i="7"/>
  <c r="BU28" i="7"/>
  <c r="BH28" i="7"/>
  <c r="AU28" i="7"/>
  <c r="AH28" i="7"/>
  <c r="FF3" i="7"/>
  <c r="EU3" i="7"/>
  <c r="EJ3" i="7"/>
  <c r="DY3" i="7"/>
  <c r="DN3" i="7"/>
  <c r="CR3" i="7"/>
  <c r="CG3" i="7"/>
  <c r="FF3" i="9"/>
  <c r="EU3" i="9"/>
  <c r="EJ3" i="9"/>
  <c r="DY3" i="9"/>
  <c r="DN3" i="9"/>
  <c r="DC3" i="9"/>
  <c r="CR3" i="9"/>
  <c r="CG3" i="9"/>
  <c r="BV3" i="9"/>
  <c r="BK3" i="9"/>
  <c r="AZ3" i="9"/>
  <c r="AO3" i="9"/>
  <c r="AD3" i="9"/>
  <c r="HJ147" i="9"/>
  <c r="GU147" i="9"/>
  <c r="GF147" i="9"/>
  <c r="FQ147" i="9"/>
  <c r="FB147" i="9"/>
  <c r="EM147" i="9"/>
  <c r="DX147" i="9"/>
  <c r="DI147" i="9"/>
  <c r="CT147" i="9"/>
  <c r="CE147" i="9"/>
  <c r="BP147" i="9"/>
  <c r="BA147" i="9"/>
  <c r="AL147" i="9"/>
  <c r="W147" i="9"/>
  <c r="H147" i="9"/>
  <c r="GH28" i="9"/>
  <c r="FU28" i="9"/>
  <c r="FH28" i="9"/>
  <c r="EU28" i="9"/>
  <c r="EH28" i="9"/>
  <c r="DU28" i="9"/>
  <c r="DH28" i="9"/>
  <c r="CU28" i="9"/>
  <c r="CH28" i="9"/>
  <c r="BU28" i="9"/>
  <c r="BH28" i="9"/>
  <c r="AU28" i="9"/>
  <c r="AH28" i="9"/>
  <c r="U28" i="9"/>
  <c r="H28" i="9"/>
  <c r="R38" i="9" s="1"/>
  <c r="X11" i="17" l="1"/>
  <c r="Y11" i="17" s="1"/>
  <c r="AB5" i="17"/>
  <c r="AC5" i="17" s="1"/>
  <c r="BP7" i="17"/>
  <c r="BQ7" i="17" s="1"/>
  <c r="X3" i="17"/>
  <c r="Y3" i="17" s="1"/>
  <c r="AB11" i="17"/>
  <c r="AC11" i="17" s="1"/>
  <c r="BP13" i="17"/>
  <c r="BQ13" i="17" s="1"/>
  <c r="BL11" i="17"/>
  <c r="BM11" i="17" s="1"/>
  <c r="BL3" i="17"/>
  <c r="BM3" i="17" s="1"/>
  <c r="BL13" i="17"/>
  <c r="BM13" i="17" s="1"/>
  <c r="T13" i="17"/>
  <c r="U13" i="17" s="1"/>
  <c r="AB13" i="17"/>
  <c r="AC13" i="17" s="1"/>
  <c r="AN3" i="17"/>
  <c r="AO3" i="17" s="1"/>
  <c r="AV3" i="17"/>
  <c r="AW3" i="17" s="1"/>
  <c r="AZ5" i="17"/>
  <c r="BA5" i="17" s="1"/>
  <c r="BD7" i="17"/>
  <c r="BE7" i="17" s="1"/>
  <c r="BL5" i="17"/>
  <c r="BM5" i="17" s="1"/>
  <c r="AZ13" i="17"/>
  <c r="BA13" i="17" s="1"/>
  <c r="T7" i="17"/>
  <c r="U7" i="17" s="1"/>
  <c r="AZ3" i="17"/>
  <c r="BA3" i="17" s="1"/>
  <c r="AB3" i="17"/>
  <c r="AC3" i="17" s="1"/>
  <c r="AN11" i="17"/>
  <c r="AO11" i="17" s="1"/>
  <c r="AV11" i="17"/>
  <c r="AW11" i="17" s="1"/>
  <c r="AZ7" i="17"/>
  <c r="BA7" i="17" s="1"/>
  <c r="BL7" i="17"/>
  <c r="BM7" i="17" s="1"/>
  <c r="BP5" i="17"/>
  <c r="BQ5" i="17" s="1"/>
  <c r="BT7" i="17"/>
  <c r="BU7" i="17" s="1"/>
  <c r="T3" i="17"/>
  <c r="U3" i="17" s="1"/>
  <c r="T8" i="17"/>
  <c r="U8" i="17" s="1"/>
  <c r="T14" i="17"/>
  <c r="U14" i="17" s="1"/>
  <c r="X5" i="17"/>
  <c r="Y5" i="17" s="1"/>
  <c r="X13" i="17"/>
  <c r="Y13" i="17" s="1"/>
  <c r="AB7" i="17"/>
  <c r="AC7" i="17" s="1"/>
  <c r="AN5" i="17"/>
  <c r="AO5" i="17" s="1"/>
  <c r="AN13" i="17"/>
  <c r="AO13" i="17" s="1"/>
  <c r="AV5" i="17"/>
  <c r="AW5" i="17" s="1"/>
  <c r="AV13" i="17"/>
  <c r="AW13" i="17" s="1"/>
  <c r="BD9" i="17"/>
  <c r="BE9" i="17" s="1"/>
  <c r="BH3" i="17"/>
  <c r="BI3" i="17" s="1"/>
  <c r="BH8" i="17"/>
  <c r="BI8" i="17" s="1"/>
  <c r="BH13" i="17"/>
  <c r="BI13" i="17" s="1"/>
  <c r="BT9" i="17"/>
  <c r="BU9" i="17" s="1"/>
  <c r="T5" i="17"/>
  <c r="U5" i="17" s="1"/>
  <c r="T11" i="17"/>
  <c r="U11" i="17" s="1"/>
  <c r="T9" i="17"/>
  <c r="U9" i="17" s="1"/>
  <c r="X7" i="17"/>
  <c r="Y7" i="17" s="1"/>
  <c r="AB9" i="17"/>
  <c r="AC9" i="17" s="1"/>
  <c r="AN7" i="17"/>
  <c r="AO7" i="17" s="1"/>
  <c r="AV7" i="17"/>
  <c r="AW7" i="17" s="1"/>
  <c r="AZ9" i="17"/>
  <c r="BA9" i="17" s="1"/>
  <c r="BD3" i="17"/>
  <c r="BE3" i="17" s="1"/>
  <c r="BD11" i="17"/>
  <c r="BE11" i="17" s="1"/>
  <c r="BH5" i="17"/>
  <c r="BI5" i="17" s="1"/>
  <c r="BH9" i="17"/>
  <c r="BI9" i="17" s="1"/>
  <c r="BH14" i="17"/>
  <c r="BI14" i="17" s="1"/>
  <c r="BP9" i="17"/>
  <c r="BQ9" i="17" s="1"/>
  <c r="BT3" i="17"/>
  <c r="BU3" i="17" s="1"/>
  <c r="BT11" i="17"/>
  <c r="BU11" i="17" s="1"/>
  <c r="BH7" i="17"/>
  <c r="BI7" i="17" s="1"/>
  <c r="BH12" i="17"/>
  <c r="BI12" i="17" s="1"/>
  <c r="T6" i="17"/>
  <c r="U6" i="17" s="1"/>
  <c r="X9" i="17"/>
  <c r="Y9" i="17" s="1"/>
  <c r="AN9" i="17"/>
  <c r="AO9" i="17" s="1"/>
  <c r="AV9" i="17"/>
  <c r="AW9" i="17" s="1"/>
  <c r="AZ11" i="17"/>
  <c r="BA11" i="17" s="1"/>
  <c r="BD5" i="17"/>
  <c r="BE5" i="17" s="1"/>
  <c r="BD13" i="17"/>
  <c r="BE13" i="17" s="1"/>
  <c r="BH6" i="17"/>
  <c r="BI6" i="17" s="1"/>
  <c r="BL9" i="17"/>
  <c r="BM9" i="17" s="1"/>
  <c r="BP3" i="17"/>
  <c r="BQ3" i="17" s="1"/>
  <c r="BP11" i="17"/>
  <c r="BQ11" i="17" s="1"/>
  <c r="BT5" i="17"/>
  <c r="BU5" i="17" s="1"/>
  <c r="BT13" i="17"/>
  <c r="BU13" i="17" s="1"/>
  <c r="BH10" i="17"/>
  <c r="BI10" i="17" s="1"/>
  <c r="P14" i="17"/>
  <c r="Q14" i="17" s="1"/>
  <c r="AJ14" i="17"/>
  <c r="AK14" i="17" s="1"/>
  <c r="AJ6" i="17"/>
  <c r="AK6" i="17" s="1"/>
  <c r="AJ8" i="17"/>
  <c r="AK8" i="17" s="1"/>
  <c r="AJ12" i="17"/>
  <c r="AK12" i="17" s="1"/>
  <c r="AF5" i="17"/>
  <c r="AG5" i="17" s="1"/>
  <c r="AF13" i="17"/>
  <c r="AG13" i="17" s="1"/>
  <c r="P12" i="17"/>
  <c r="Q12" i="17" s="1"/>
  <c r="I10" i="17"/>
  <c r="K13" i="17"/>
  <c r="J9" i="17"/>
  <c r="J5" i="17"/>
  <c r="P4" i="17"/>
  <c r="Q4" i="17" s="1"/>
  <c r="L11" i="17"/>
  <c r="I7" i="17"/>
  <c r="T10" i="17"/>
  <c r="U10" i="17" s="1"/>
  <c r="AJ4" i="17"/>
  <c r="AK4" i="17" s="1"/>
  <c r="I14" i="17"/>
  <c r="K5" i="17"/>
  <c r="M11" i="17"/>
  <c r="L7" i="17"/>
  <c r="L3" i="17"/>
  <c r="P6" i="17"/>
  <c r="Q6" i="17" s="1"/>
  <c r="P8" i="17"/>
  <c r="Q8" i="17" s="1"/>
  <c r="J3" i="17"/>
  <c r="J13" i="17"/>
  <c r="M10" i="17"/>
  <c r="L8" i="17"/>
  <c r="M6" i="17"/>
  <c r="K4" i="17"/>
  <c r="M14" i="17"/>
  <c r="K12" i="17"/>
  <c r="J10" i="17"/>
  <c r="K8" i="17"/>
  <c r="I6" i="17"/>
  <c r="K3" i="17"/>
  <c r="P10" i="17"/>
  <c r="Q10" i="17" s="1"/>
  <c r="J14" i="17"/>
  <c r="L12" i="17"/>
  <c r="I11" i="17"/>
  <c r="K9" i="17"/>
  <c r="M7" i="17"/>
  <c r="J6" i="17"/>
  <c r="L4" i="17"/>
  <c r="P3" i="17"/>
  <c r="Q3" i="17" s="1"/>
  <c r="P7" i="17"/>
  <c r="Q7" i="17" s="1"/>
  <c r="P11" i="17"/>
  <c r="Q11" i="17" s="1"/>
  <c r="T4" i="17"/>
  <c r="U4" i="17" s="1"/>
  <c r="AJ10" i="17"/>
  <c r="AK10" i="17" s="1"/>
  <c r="P5" i="17"/>
  <c r="Q5" i="17" s="1"/>
  <c r="P9" i="17"/>
  <c r="Q9" i="17" s="1"/>
  <c r="P13" i="17"/>
  <c r="Q13" i="17" s="1"/>
  <c r="BH4" i="17"/>
  <c r="BI4" i="17" s="1"/>
  <c r="AF7" i="17"/>
  <c r="AG7" i="17" s="1"/>
  <c r="AF9" i="17"/>
  <c r="AG9" i="17" s="1"/>
  <c r="AF3" i="17"/>
  <c r="AG3" i="17" s="1"/>
  <c r="AF11" i="17"/>
  <c r="AG11" i="17" s="1"/>
  <c r="BT4" i="17"/>
  <c r="BU4" i="17" s="1"/>
  <c r="BT6" i="17"/>
  <c r="BU6" i="17" s="1"/>
  <c r="BT8" i="17"/>
  <c r="BU8" i="17" s="1"/>
  <c r="BT10" i="17"/>
  <c r="BU10" i="17" s="1"/>
  <c r="BT12" i="17"/>
  <c r="BU12" i="17" s="1"/>
  <c r="BP4" i="17"/>
  <c r="BQ4" i="17" s="1"/>
  <c r="BP6" i="17"/>
  <c r="BQ6" i="17" s="1"/>
  <c r="BP8" i="17"/>
  <c r="BQ8" i="17" s="1"/>
  <c r="BP10" i="17"/>
  <c r="BQ10" i="17" s="1"/>
  <c r="BP12" i="17"/>
  <c r="BQ12" i="17" s="1"/>
  <c r="BL4" i="17"/>
  <c r="BM4" i="17" s="1"/>
  <c r="BL6" i="17"/>
  <c r="BM6" i="17" s="1"/>
  <c r="BL8" i="17"/>
  <c r="BM8" i="17" s="1"/>
  <c r="BL10" i="17"/>
  <c r="BM10" i="17" s="1"/>
  <c r="BL12" i="17"/>
  <c r="BM12" i="17" s="1"/>
  <c r="BD4" i="17"/>
  <c r="BE4" i="17" s="1"/>
  <c r="BD6" i="17"/>
  <c r="BE6" i="17" s="1"/>
  <c r="BD8" i="17"/>
  <c r="BE8" i="17" s="1"/>
  <c r="BD10" i="17"/>
  <c r="BE10" i="17" s="1"/>
  <c r="BD12" i="17"/>
  <c r="BE12" i="17" s="1"/>
  <c r="AZ4" i="17"/>
  <c r="BA4" i="17" s="1"/>
  <c r="AZ6" i="17"/>
  <c r="BA6" i="17" s="1"/>
  <c r="AZ8" i="17"/>
  <c r="BA8" i="17" s="1"/>
  <c r="AZ10" i="17"/>
  <c r="BA10" i="17" s="1"/>
  <c r="AZ12" i="17"/>
  <c r="BA12" i="17" s="1"/>
  <c r="AV4" i="17"/>
  <c r="AW4" i="17" s="1"/>
  <c r="AV6" i="17"/>
  <c r="AW6" i="17" s="1"/>
  <c r="AV8" i="17"/>
  <c r="AW8" i="17" s="1"/>
  <c r="AV10" i="17"/>
  <c r="AW10" i="17" s="1"/>
  <c r="AV12" i="17"/>
  <c r="AW12" i="17" s="1"/>
  <c r="AR3" i="17"/>
  <c r="AS3" i="17" s="1"/>
  <c r="AR5" i="17"/>
  <c r="AS5" i="17" s="1"/>
  <c r="AR7" i="17"/>
  <c r="AS7" i="17" s="1"/>
  <c r="AR9" i="17"/>
  <c r="AS9" i="17" s="1"/>
  <c r="AR11" i="17"/>
  <c r="AS11" i="17" s="1"/>
  <c r="AR13" i="17"/>
  <c r="AS13" i="17" s="1"/>
  <c r="AR4" i="17"/>
  <c r="AS4" i="17" s="1"/>
  <c r="AR6" i="17"/>
  <c r="AS6" i="17" s="1"/>
  <c r="AR8" i="17"/>
  <c r="AS8" i="17" s="1"/>
  <c r="AR10" i="17"/>
  <c r="AS10" i="17" s="1"/>
  <c r="AR12" i="17"/>
  <c r="AS12" i="17" s="1"/>
  <c r="AN4" i="17"/>
  <c r="AO4" i="17" s="1"/>
  <c r="AN6" i="17"/>
  <c r="AO6" i="17" s="1"/>
  <c r="AN8" i="17"/>
  <c r="AO8" i="17" s="1"/>
  <c r="AN10" i="17"/>
  <c r="AO10" i="17" s="1"/>
  <c r="AN12" i="17"/>
  <c r="AO12" i="17" s="1"/>
  <c r="AJ3" i="17"/>
  <c r="AK3" i="17" s="1"/>
  <c r="AJ5" i="17"/>
  <c r="AK5" i="17" s="1"/>
  <c r="AJ7" i="17"/>
  <c r="AK7" i="17" s="1"/>
  <c r="AJ9" i="17"/>
  <c r="AK9" i="17" s="1"/>
  <c r="AJ11" i="17"/>
  <c r="AK11" i="17" s="1"/>
  <c r="AF4" i="17"/>
  <c r="AG4" i="17" s="1"/>
  <c r="AF6" i="17"/>
  <c r="AG6" i="17" s="1"/>
  <c r="AF8" i="17"/>
  <c r="AG8" i="17" s="1"/>
  <c r="AF10" i="17"/>
  <c r="AG10" i="17" s="1"/>
  <c r="AF12" i="17"/>
  <c r="AG12" i="17" s="1"/>
  <c r="AB4" i="17"/>
  <c r="AC4" i="17" s="1"/>
  <c r="AB6" i="17"/>
  <c r="AC6" i="17" s="1"/>
  <c r="AB8" i="17"/>
  <c r="AC8" i="17" s="1"/>
  <c r="AB10" i="17"/>
  <c r="AC10" i="17" s="1"/>
  <c r="AB12" i="17"/>
  <c r="AC12" i="17" s="1"/>
  <c r="X4" i="17"/>
  <c r="Y4" i="17" s="1"/>
  <c r="X6" i="17"/>
  <c r="Y6" i="17" s="1"/>
  <c r="X8" i="17"/>
  <c r="Y8" i="17" s="1"/>
  <c r="X10" i="17"/>
  <c r="Y10" i="17" s="1"/>
  <c r="X12" i="17"/>
  <c r="Y12" i="17" s="1"/>
  <c r="L14" i="17"/>
  <c r="M13" i="17"/>
  <c r="I13" i="17"/>
  <c r="J12" i="17"/>
  <c r="K11" i="17"/>
  <c r="L10" i="17"/>
  <c r="M9" i="17"/>
  <c r="I9" i="17"/>
  <c r="J8" i="17"/>
  <c r="K7" i="17"/>
  <c r="L6" i="17"/>
  <c r="M5" i="17"/>
  <c r="I5" i="17"/>
  <c r="J4" i="17"/>
  <c r="M3" i="17"/>
  <c r="I3" i="17"/>
  <c r="K14" i="17"/>
  <c r="L13" i="17"/>
  <c r="M12" i="17"/>
  <c r="I12" i="17"/>
  <c r="J11" i="17"/>
  <c r="K10" i="17"/>
  <c r="L9" i="17"/>
  <c r="M8" i="17"/>
  <c r="I8" i="17"/>
  <c r="J7" i="17"/>
  <c r="K6" i="17"/>
  <c r="L5" i="17"/>
  <c r="M4" i="17"/>
  <c r="I4" i="17"/>
  <c r="J75" i="17"/>
  <c r="J78" i="17"/>
  <c r="J82" i="17"/>
  <c r="K75" i="17"/>
  <c r="L75" i="17" s="1"/>
  <c r="K78" i="17"/>
  <c r="L78" i="17" s="1"/>
  <c r="K82" i="17"/>
  <c r="L82" i="17" s="1"/>
  <c r="J92" i="17"/>
  <c r="K76" i="17"/>
  <c r="L76" i="17" s="1"/>
  <c r="K79" i="17"/>
  <c r="L79" i="17" s="1"/>
  <c r="K83" i="17"/>
  <c r="L83" i="17" s="1"/>
  <c r="R92" i="17"/>
  <c r="J77" i="17"/>
  <c r="K80" i="17"/>
  <c r="L80" i="17" s="1"/>
  <c r="I84" i="17"/>
  <c r="P93" i="17"/>
  <c r="L92" i="17"/>
  <c r="J79" i="17"/>
  <c r="J81" i="17"/>
  <c r="J84" i="17"/>
  <c r="J83" i="17"/>
  <c r="K84" i="17"/>
  <c r="L84" i="17" s="1"/>
  <c r="I83" i="17"/>
  <c r="I82" i="17"/>
  <c r="I81" i="17"/>
  <c r="I80" i="17"/>
  <c r="I79" i="17"/>
  <c r="I78" i="17"/>
  <c r="I77" i="17"/>
  <c r="I76" i="17"/>
  <c r="I75" i="17"/>
  <c r="J76" i="17"/>
  <c r="K77" i="17"/>
  <c r="L77" i="17" s="1"/>
  <c r="J80" i="17"/>
  <c r="K81" i="17"/>
  <c r="L81" i="17" s="1"/>
  <c r="N92" i="17"/>
  <c r="N93" i="17"/>
  <c r="Q92" i="17"/>
  <c r="M92" i="17"/>
  <c r="I92" i="17"/>
  <c r="M93" i="17"/>
  <c r="J93" i="17"/>
  <c r="P92" i="17"/>
  <c r="K92" i="17"/>
  <c r="O92" i="17"/>
  <c r="R93" i="17"/>
  <c r="S3" i="9"/>
  <c r="H3" i="9"/>
  <c r="P5" i="9" s="1"/>
  <c r="H212" i="11"/>
  <c r="BX229" i="11"/>
  <c r="BY229" i="11" s="1"/>
  <c r="BX228" i="11"/>
  <c r="BY228" i="11" s="1"/>
  <c r="BT229" i="11"/>
  <c r="BU229" i="11" s="1"/>
  <c r="BT228" i="11"/>
  <c r="BU228" i="11" s="1"/>
  <c r="BP229" i="11"/>
  <c r="BQ229" i="11" s="1"/>
  <c r="BP228" i="11"/>
  <c r="BQ228" i="11" s="1"/>
  <c r="BL229" i="11"/>
  <c r="BM229" i="11" s="1"/>
  <c r="BL228" i="11"/>
  <c r="BM228" i="11" s="1"/>
  <c r="BH229" i="11"/>
  <c r="BI229" i="11" s="1"/>
  <c r="BH228" i="11"/>
  <c r="BI228" i="11" s="1"/>
  <c r="BD229" i="11"/>
  <c r="BE229" i="11" s="1"/>
  <c r="BD228" i="11"/>
  <c r="BE228" i="11" s="1"/>
  <c r="AZ229" i="11"/>
  <c r="BA229" i="11" s="1"/>
  <c r="AZ228" i="11"/>
  <c r="BA228" i="11" s="1"/>
  <c r="AV229" i="11"/>
  <c r="AW229" i="11" s="1"/>
  <c r="AV228" i="11"/>
  <c r="AW228" i="11" s="1"/>
  <c r="AR229" i="11"/>
  <c r="AS229" i="11" s="1"/>
  <c r="AR228" i="11"/>
  <c r="AS228" i="11" s="1"/>
  <c r="AN229" i="11"/>
  <c r="AO229" i="11" s="1"/>
  <c r="AN228" i="11"/>
  <c r="AO228" i="11" s="1"/>
  <c r="AJ229" i="11"/>
  <c r="AK229" i="11" s="1"/>
  <c r="AJ228" i="11"/>
  <c r="AK228" i="11" s="1"/>
  <c r="AF229" i="11"/>
  <c r="AG229" i="11" s="1"/>
  <c r="AF228" i="11"/>
  <c r="AG228" i="11" s="1"/>
  <c r="AB229" i="11"/>
  <c r="AC229" i="11" s="1"/>
  <c r="AB228" i="11"/>
  <c r="AC228" i="11" s="1"/>
  <c r="X229" i="11"/>
  <c r="Y229" i="11" s="1"/>
  <c r="X228" i="11"/>
  <c r="Y228" i="11" s="1"/>
  <c r="T228" i="11"/>
  <c r="T229" i="11"/>
  <c r="Q228" i="11"/>
  <c r="Q229" i="11"/>
  <c r="K229" i="11"/>
  <c r="J229" i="11"/>
  <c r="S228" i="11" l="1"/>
  <c r="CM42" i="11"/>
  <c r="CN46" i="11" s="1"/>
  <c r="CO46" i="11" s="1"/>
  <c r="CI42" i="11"/>
  <c r="CJ46" i="11" s="1"/>
  <c r="CK46" i="11" s="1"/>
  <c r="CE42" i="11"/>
  <c r="CF46" i="11" s="1"/>
  <c r="CG46" i="11" s="1"/>
  <c r="CA42" i="11"/>
  <c r="BW42" i="11"/>
  <c r="BX46" i="11" s="1"/>
  <c r="BY46" i="11" s="1"/>
  <c r="BS42" i="11"/>
  <c r="BT44" i="11" s="1"/>
  <c r="BU44" i="11" s="1"/>
  <c r="BO42" i="11"/>
  <c r="BP47" i="11" s="1"/>
  <c r="BQ47" i="11" s="1"/>
  <c r="BK42" i="11"/>
  <c r="BG42" i="11"/>
  <c r="BH44" i="11" s="1"/>
  <c r="BI44" i="11" s="1"/>
  <c r="BC42" i="11"/>
  <c r="BD44" i="11" s="1"/>
  <c r="BE44" i="11" s="1"/>
  <c r="AY42" i="11"/>
  <c r="AZ47" i="11" s="1"/>
  <c r="BA47" i="11" s="1"/>
  <c r="AU42" i="11"/>
  <c r="AQ42" i="11"/>
  <c r="AR47" i="11" s="1"/>
  <c r="AS47" i="11" s="1"/>
  <c r="AM42" i="11"/>
  <c r="AN42" i="11" s="1"/>
  <c r="H42" i="11"/>
  <c r="FF3" i="11"/>
  <c r="EU3" i="11"/>
  <c r="EJ3" i="11"/>
  <c r="DY3" i="11"/>
  <c r="DN3" i="11"/>
  <c r="DC3" i="11"/>
  <c r="CR3" i="11"/>
  <c r="CG3" i="11"/>
  <c r="BV3" i="11"/>
  <c r="BK3" i="11"/>
  <c r="AZ3" i="11"/>
  <c r="AO3" i="11"/>
  <c r="AD3" i="11"/>
  <c r="S3" i="11"/>
  <c r="H3" i="11"/>
  <c r="P9" i="11" s="1"/>
  <c r="HV148" i="9"/>
  <c r="HW148" i="9" s="1"/>
  <c r="HV147" i="9"/>
  <c r="HW147" i="9" s="1"/>
  <c r="HG148" i="9"/>
  <c r="HH148" i="9" s="1"/>
  <c r="HG147" i="9"/>
  <c r="HH147" i="9" s="1"/>
  <c r="GR148" i="9"/>
  <c r="GS148" i="9" s="1"/>
  <c r="GR147" i="9"/>
  <c r="GS147" i="9" s="1"/>
  <c r="GC148" i="9"/>
  <c r="GD148" i="9" s="1"/>
  <c r="GC147" i="9"/>
  <c r="GD147" i="9" s="1"/>
  <c r="FN148" i="9"/>
  <c r="FO148" i="9" s="1"/>
  <c r="FN147" i="9"/>
  <c r="FO147" i="9" s="1"/>
  <c r="EY148" i="9"/>
  <c r="EZ148" i="9" s="1"/>
  <c r="EY147" i="9"/>
  <c r="EZ147" i="9" s="1"/>
  <c r="EJ148" i="9"/>
  <c r="EK148" i="9" s="1"/>
  <c r="EJ147" i="9"/>
  <c r="EK147" i="9" s="1"/>
  <c r="DU148" i="9"/>
  <c r="DV148" i="9" s="1"/>
  <c r="DU147" i="9"/>
  <c r="DV147" i="9" s="1"/>
  <c r="DF148" i="9"/>
  <c r="DG148" i="9" s="1"/>
  <c r="DF147" i="9"/>
  <c r="DG147" i="9" s="1"/>
  <c r="CQ148" i="9"/>
  <c r="CR148" i="9" s="1"/>
  <c r="CQ147" i="9"/>
  <c r="CR147" i="9" s="1"/>
  <c r="CB148" i="9"/>
  <c r="CC148" i="9" s="1"/>
  <c r="CB147" i="9"/>
  <c r="CC147" i="9" s="1"/>
  <c r="BM148" i="9"/>
  <c r="BN148" i="9" s="1"/>
  <c r="BM147" i="9"/>
  <c r="BN147" i="9" s="1"/>
  <c r="AX148" i="9"/>
  <c r="AY148" i="9" s="1"/>
  <c r="AX147" i="9"/>
  <c r="AY147" i="9" s="1"/>
  <c r="AI148" i="9"/>
  <c r="AJ148" i="9" s="1"/>
  <c r="AI147" i="9"/>
  <c r="AJ147" i="9" s="1"/>
  <c r="I228" i="11"/>
  <c r="L228" i="11"/>
  <c r="M228" i="11"/>
  <c r="N228" i="11"/>
  <c r="O228" i="11"/>
  <c r="P228" i="11"/>
  <c r="R228" i="11"/>
  <c r="H228" i="11"/>
  <c r="CN44" i="11"/>
  <c r="CO44" i="11" s="1"/>
  <c r="CN42" i="11"/>
  <c r="CO42" i="11" s="1"/>
  <c r="CN47" i="11"/>
  <c r="CO47" i="11" s="1"/>
  <c r="CJ42" i="11"/>
  <c r="CK42" i="11" s="1"/>
  <c r="CJ47" i="11"/>
  <c r="CK47" i="11" s="1"/>
  <c r="CB47" i="11"/>
  <c r="CC47" i="11" s="1"/>
  <c r="CB45" i="11"/>
  <c r="CC45" i="11" s="1"/>
  <c r="CB43" i="11"/>
  <c r="CC43" i="11" s="1"/>
  <c r="CB46" i="11"/>
  <c r="CC46" i="11" s="1"/>
  <c r="BX42" i="11"/>
  <c r="BY42" i="11" s="1"/>
  <c r="BX47" i="11"/>
  <c r="BY47" i="11" s="1"/>
  <c r="BT46" i="11"/>
  <c r="BU46" i="11" s="1"/>
  <c r="BT47" i="11"/>
  <c r="BU47" i="11" s="1"/>
  <c r="BL46" i="11"/>
  <c r="BM46" i="11" s="1"/>
  <c r="BL44" i="11"/>
  <c r="BM44" i="11" s="1"/>
  <c r="BL42" i="11"/>
  <c r="BM42" i="11" s="1"/>
  <c r="BL47" i="11"/>
  <c r="BM47" i="11" s="1"/>
  <c r="BH46" i="11"/>
  <c r="BI46" i="11" s="1"/>
  <c r="BH42" i="11"/>
  <c r="BI42" i="11" s="1"/>
  <c r="BH47" i="11"/>
  <c r="BI47" i="11" s="1"/>
  <c r="BD46" i="11"/>
  <c r="BE46" i="11" s="1"/>
  <c r="AV44" i="11"/>
  <c r="AW44" i="11" s="1"/>
  <c r="AV47" i="11"/>
  <c r="AW47" i="11" s="1"/>
  <c r="AR44" i="11"/>
  <c r="AS44" i="11" s="1"/>
  <c r="AR43" i="11"/>
  <c r="AS43" i="11" s="1"/>
  <c r="AR46" i="11"/>
  <c r="AS46" i="11" s="1"/>
  <c r="CJ44" i="11" l="1"/>
  <c r="CK44" i="11" s="1"/>
  <c r="BD47" i="11"/>
  <c r="BE47" i="11" s="1"/>
  <c r="BT42" i="11"/>
  <c r="BU42" i="11" s="1"/>
  <c r="AN47" i="11"/>
  <c r="BX44" i="11"/>
  <c r="BY44" i="11" s="1"/>
  <c r="BP46" i="11"/>
  <c r="BQ46" i="11" s="1"/>
  <c r="CF47" i="11"/>
  <c r="CG47" i="11" s="1"/>
  <c r="BP43" i="11"/>
  <c r="BQ43" i="11" s="1"/>
  <c r="CF42" i="11"/>
  <c r="CG42" i="11" s="1"/>
  <c r="BP45" i="11"/>
  <c r="BQ45" i="11" s="1"/>
  <c r="CF44" i="11"/>
  <c r="CG44" i="11" s="1"/>
  <c r="AN44" i="11"/>
  <c r="AV45" i="11"/>
  <c r="AW45" i="11" s="1"/>
  <c r="AN46" i="11"/>
  <c r="AR45" i="11"/>
  <c r="AS45" i="11" s="1"/>
  <c r="AV42" i="11"/>
  <c r="AW42" i="11" s="1"/>
  <c r="AV46" i="11"/>
  <c r="AW46" i="11" s="1"/>
  <c r="AN45" i="11"/>
  <c r="AN43" i="11"/>
  <c r="AZ42" i="11"/>
  <c r="BA42" i="11" s="1"/>
  <c r="AR42" i="11"/>
  <c r="AS42" i="11" s="1"/>
  <c r="AV43" i="11"/>
  <c r="AW43" i="11" s="1"/>
  <c r="BD42" i="11"/>
  <c r="BE42" i="11" s="1"/>
  <c r="U229" i="11"/>
  <c r="CN43" i="11"/>
  <c r="CO43" i="11" s="1"/>
  <c r="CN45" i="11"/>
  <c r="CO45" i="11" s="1"/>
  <c r="CJ43" i="11"/>
  <c r="CK43" i="11" s="1"/>
  <c r="CJ45" i="11"/>
  <c r="CK45" i="11" s="1"/>
  <c r="CF43" i="11"/>
  <c r="CG43" i="11" s="1"/>
  <c r="CF45" i="11"/>
  <c r="CG45" i="11" s="1"/>
  <c r="CB42" i="11"/>
  <c r="CC42" i="11" s="1"/>
  <c r="CB44" i="11"/>
  <c r="CC44" i="11" s="1"/>
  <c r="BX43" i="11"/>
  <c r="BY43" i="11" s="1"/>
  <c r="BX45" i="11"/>
  <c r="BY45" i="11" s="1"/>
  <c r="BT43" i="11"/>
  <c r="BU43" i="11" s="1"/>
  <c r="BT45" i="11"/>
  <c r="BU45" i="11" s="1"/>
  <c r="BP42" i="11"/>
  <c r="BQ42" i="11" s="1"/>
  <c r="BP44" i="11"/>
  <c r="BQ44" i="11" s="1"/>
  <c r="BL43" i="11"/>
  <c r="BM43" i="11" s="1"/>
  <c r="BL45" i="11"/>
  <c r="BM45" i="11" s="1"/>
  <c r="BH43" i="11"/>
  <c r="BI43" i="11" s="1"/>
  <c r="BH45" i="11"/>
  <c r="BI45" i="11" s="1"/>
  <c r="BD43" i="11"/>
  <c r="BE43" i="11" s="1"/>
  <c r="BD45" i="11"/>
  <c r="BE45" i="11" s="1"/>
  <c r="AZ44" i="11"/>
  <c r="BA44" i="11" s="1"/>
  <c r="AZ46" i="11"/>
  <c r="BA46" i="11" s="1"/>
  <c r="AZ43" i="11"/>
  <c r="BA43" i="11" s="1"/>
  <c r="AZ45" i="11"/>
  <c r="BA45" i="11" s="1"/>
  <c r="FI9" i="11"/>
  <c r="FN8" i="11"/>
  <c r="FO8" i="11" s="1"/>
  <c r="FI7" i="11"/>
  <c r="FN6" i="11"/>
  <c r="FO6" i="11" s="1"/>
  <c r="FG6" i="11"/>
  <c r="FN4" i="11"/>
  <c r="FO4" i="11" s="1"/>
  <c r="FG4" i="11"/>
  <c r="FI3" i="11"/>
  <c r="FH9" i="11"/>
  <c r="EV6" i="11"/>
  <c r="EX5" i="11"/>
  <c r="EM7" i="11"/>
  <c r="EB9" i="11"/>
  <c r="EB7" i="11"/>
  <c r="EG6" i="11"/>
  <c r="EH6" i="11" s="1"/>
  <c r="EG4" i="11"/>
  <c r="EH4" i="11" s="1"/>
  <c r="DZ4" i="11"/>
  <c r="EA9" i="11"/>
  <c r="DQ9" i="11"/>
  <c r="DV8" i="11"/>
  <c r="DW8" i="11" s="1"/>
  <c r="DQ7" i="11"/>
  <c r="DV6" i="11"/>
  <c r="DW6" i="11" s="1"/>
  <c r="DO6" i="11"/>
  <c r="DV4" i="11"/>
  <c r="DW4" i="11" s="1"/>
  <c r="DO4" i="11"/>
  <c r="DQ3" i="11"/>
  <c r="DP9" i="11"/>
  <c r="CU7" i="11"/>
  <c r="CU5" i="11"/>
  <c r="CZ4" i="11"/>
  <c r="DA4" i="11" s="1"/>
  <c r="CJ9" i="11"/>
  <c r="CJ7" i="11"/>
  <c r="CO6" i="11"/>
  <c r="CP6" i="11" s="1"/>
  <c r="CO4" i="11"/>
  <c r="CP4" i="11" s="1"/>
  <c r="CH4" i="11"/>
  <c r="CI9" i="11"/>
  <c r="BY9" i="11"/>
  <c r="CD8" i="11"/>
  <c r="CE8" i="11" s="1"/>
  <c r="BY7" i="11"/>
  <c r="CD6" i="11"/>
  <c r="CE6" i="11" s="1"/>
  <c r="BW6" i="11"/>
  <c r="CD4" i="11"/>
  <c r="CE4" i="11" s="1"/>
  <c r="BW4" i="11"/>
  <c r="BY3" i="11"/>
  <c r="BX9" i="11"/>
  <c r="BL6" i="11"/>
  <c r="BN5" i="11"/>
  <c r="BC9" i="11"/>
  <c r="BB9" i="11"/>
  <c r="BA9" i="11"/>
  <c r="BD8" i="11"/>
  <c r="BC8" i="11"/>
  <c r="BA8" i="11"/>
  <c r="BC7" i="11"/>
  <c r="BB7" i="11"/>
  <c r="BA7" i="11"/>
  <c r="BD6" i="11"/>
  <c r="BC6" i="11"/>
  <c r="BA6" i="11"/>
  <c r="BC5" i="11"/>
  <c r="BB5" i="11"/>
  <c r="BA5" i="11"/>
  <c r="BD4" i="11"/>
  <c r="BC4" i="11"/>
  <c r="BA4" i="11"/>
  <c r="BC3" i="11"/>
  <c r="BB3" i="11"/>
  <c r="BA3" i="11"/>
  <c r="BD9" i="11"/>
  <c r="AP6" i="11"/>
  <c r="AR5" i="11"/>
  <c r="AG7" i="11"/>
  <c r="V9" i="11"/>
  <c r="V7" i="11"/>
  <c r="AA6" i="11"/>
  <c r="AB6" i="11" s="1"/>
  <c r="AA4" i="11"/>
  <c r="AB4" i="11" s="1"/>
  <c r="T4" i="11"/>
  <c r="U9" i="11"/>
  <c r="HT148" i="9"/>
  <c r="HR148" i="9"/>
  <c r="HP148" i="9"/>
  <c r="HO148" i="9"/>
  <c r="HE148" i="9"/>
  <c r="HC148" i="9"/>
  <c r="HA148" i="9"/>
  <c r="GZ148" i="9"/>
  <c r="GP148" i="9"/>
  <c r="GN148" i="9"/>
  <c r="GL148" i="9"/>
  <c r="GK148" i="9"/>
  <c r="GA148" i="9"/>
  <c r="FY148" i="9"/>
  <c r="FW148" i="9"/>
  <c r="FV148" i="9"/>
  <c r="FL148" i="9"/>
  <c r="FJ148" i="9"/>
  <c r="FH148" i="9"/>
  <c r="FG148" i="9"/>
  <c r="EW148" i="9"/>
  <c r="EU148" i="9"/>
  <c r="ES148" i="9"/>
  <c r="ER148" i="9"/>
  <c r="EH148" i="9"/>
  <c r="EF148" i="9"/>
  <c r="ED148" i="9"/>
  <c r="EC148" i="9"/>
  <c r="DS148" i="9"/>
  <c r="DQ148" i="9"/>
  <c r="DO148" i="9"/>
  <c r="DN148" i="9"/>
  <c r="DD148" i="9"/>
  <c r="DB148" i="9"/>
  <c r="CZ148" i="9"/>
  <c r="CY148" i="9"/>
  <c r="CO148" i="9"/>
  <c r="CM148" i="9"/>
  <c r="CK148" i="9"/>
  <c r="CJ148" i="9"/>
  <c r="BZ148" i="9"/>
  <c r="BX148" i="9"/>
  <c r="BV148" i="9"/>
  <c r="BU148" i="9"/>
  <c r="BK148" i="9"/>
  <c r="BI148" i="9"/>
  <c r="BG148" i="9"/>
  <c r="BF148" i="9"/>
  <c r="AV148" i="9"/>
  <c r="AT148" i="9"/>
  <c r="AR148" i="9"/>
  <c r="AQ148" i="9"/>
  <c r="AG148" i="9"/>
  <c r="AE148" i="9"/>
  <c r="AC148" i="9"/>
  <c r="AB148" i="9"/>
  <c r="T148" i="9"/>
  <c r="R148" i="9"/>
  <c r="P148" i="9"/>
  <c r="N148" i="9"/>
  <c r="M148" i="9"/>
  <c r="HU147" i="9"/>
  <c r="HS147" i="9"/>
  <c r="HR147" i="9"/>
  <c r="HQ147" i="9"/>
  <c r="HP147" i="9"/>
  <c r="HO147" i="9"/>
  <c r="HN147" i="9"/>
  <c r="HM147" i="9"/>
  <c r="HL147" i="9"/>
  <c r="HK147" i="9"/>
  <c r="HF147" i="9"/>
  <c r="HD147" i="9"/>
  <c r="HC147" i="9"/>
  <c r="HB147" i="9"/>
  <c r="HA147" i="9"/>
  <c r="GZ147" i="9"/>
  <c r="GY147" i="9"/>
  <c r="GX147" i="9"/>
  <c r="GW147" i="9"/>
  <c r="GV147" i="9"/>
  <c r="GQ147" i="9"/>
  <c r="GO147" i="9"/>
  <c r="GN147" i="9"/>
  <c r="GM147" i="9"/>
  <c r="GL147" i="9"/>
  <c r="GK147" i="9"/>
  <c r="GJ147" i="9"/>
  <c r="GI147" i="9"/>
  <c r="GH147" i="9"/>
  <c r="GG147" i="9"/>
  <c r="GB147" i="9"/>
  <c r="FZ147" i="9"/>
  <c r="FY147" i="9"/>
  <c r="FX147" i="9"/>
  <c r="FW147" i="9"/>
  <c r="FV147" i="9"/>
  <c r="FU147" i="9"/>
  <c r="FT147" i="9"/>
  <c r="FS147" i="9"/>
  <c r="FR147" i="9"/>
  <c r="FM147" i="9"/>
  <c r="FK147" i="9"/>
  <c r="FJ147" i="9"/>
  <c r="FI147" i="9"/>
  <c r="FH147" i="9"/>
  <c r="FG147" i="9"/>
  <c r="FF147" i="9"/>
  <c r="FE147" i="9"/>
  <c r="FD147" i="9"/>
  <c r="FC147" i="9"/>
  <c r="EX147" i="9"/>
  <c r="EV147" i="9"/>
  <c r="EU147" i="9"/>
  <c r="ET147" i="9"/>
  <c r="ES147" i="9"/>
  <c r="ER147" i="9"/>
  <c r="EQ147" i="9"/>
  <c r="EP147" i="9"/>
  <c r="EO147" i="9"/>
  <c r="EN147" i="9"/>
  <c r="EI147" i="9"/>
  <c r="EG147" i="9"/>
  <c r="EF147" i="9"/>
  <c r="EE147" i="9"/>
  <c r="ED147" i="9"/>
  <c r="EC147" i="9"/>
  <c r="EB147" i="9"/>
  <c r="EA147" i="9"/>
  <c r="DZ147" i="9"/>
  <c r="DY147" i="9"/>
  <c r="DT147" i="9"/>
  <c r="DR147" i="9"/>
  <c r="DQ147" i="9"/>
  <c r="DP147" i="9"/>
  <c r="DO147" i="9"/>
  <c r="DN147" i="9"/>
  <c r="DM147" i="9"/>
  <c r="DL147" i="9"/>
  <c r="DK147" i="9"/>
  <c r="DJ147" i="9"/>
  <c r="DE147" i="9"/>
  <c r="DC147" i="9"/>
  <c r="DB147" i="9"/>
  <c r="DA147" i="9"/>
  <c r="CZ147" i="9"/>
  <c r="CY147" i="9"/>
  <c r="CX147" i="9"/>
  <c r="CW147" i="9"/>
  <c r="CV147" i="9"/>
  <c r="CU147" i="9"/>
  <c r="CP147" i="9"/>
  <c r="CN147" i="9"/>
  <c r="CM147" i="9"/>
  <c r="CL147" i="9"/>
  <c r="CK147" i="9"/>
  <c r="CJ147" i="9"/>
  <c r="CI147" i="9"/>
  <c r="CH147" i="9"/>
  <c r="CG147" i="9"/>
  <c r="CF147" i="9"/>
  <c r="CA147" i="9"/>
  <c r="BY147" i="9"/>
  <c r="BX147" i="9"/>
  <c r="BW147" i="9"/>
  <c r="BV147" i="9"/>
  <c r="BU147" i="9"/>
  <c r="BT147" i="9"/>
  <c r="BS147" i="9"/>
  <c r="BR147" i="9"/>
  <c r="BQ147" i="9"/>
  <c r="BL147" i="9"/>
  <c r="BJ147" i="9"/>
  <c r="BI147" i="9"/>
  <c r="BH147" i="9"/>
  <c r="BG147" i="9"/>
  <c r="BF147" i="9"/>
  <c r="BE147" i="9"/>
  <c r="BD147" i="9"/>
  <c r="BC147" i="9"/>
  <c r="BB147" i="9"/>
  <c r="AW147" i="9"/>
  <c r="AU147" i="9"/>
  <c r="AT147" i="9"/>
  <c r="AS147" i="9"/>
  <c r="AR147" i="9"/>
  <c r="AQ147" i="9"/>
  <c r="AP147" i="9"/>
  <c r="AO147" i="9"/>
  <c r="AN147" i="9"/>
  <c r="AM147" i="9"/>
  <c r="AH147" i="9"/>
  <c r="AF147" i="9"/>
  <c r="AE147" i="9"/>
  <c r="AD147" i="9"/>
  <c r="AC147" i="9"/>
  <c r="AB147" i="9"/>
  <c r="AA147" i="9"/>
  <c r="Z147" i="9"/>
  <c r="Y147" i="9"/>
  <c r="X147" i="9"/>
  <c r="S147" i="9"/>
  <c r="Q147" i="9"/>
  <c r="P147" i="9"/>
  <c r="O147" i="9"/>
  <c r="N147" i="9"/>
  <c r="M147" i="9"/>
  <c r="L147" i="9"/>
  <c r="K147" i="9"/>
  <c r="J147" i="9"/>
  <c r="I147" i="9"/>
  <c r="HL148" i="9"/>
  <c r="HK148" i="9"/>
  <c r="GV148" i="9"/>
  <c r="GH148" i="9"/>
  <c r="GG148" i="9"/>
  <c r="FR148" i="9"/>
  <c r="FD148" i="9"/>
  <c r="FC148" i="9"/>
  <c r="EN148" i="9"/>
  <c r="DZ148" i="9"/>
  <c r="DY148" i="9"/>
  <c r="DJ148" i="9"/>
  <c r="CV148" i="9"/>
  <c r="CU148" i="9"/>
  <c r="CF148" i="9"/>
  <c r="BR148" i="9"/>
  <c r="BQ148" i="9"/>
  <c r="BB148" i="9"/>
  <c r="AN148" i="9"/>
  <c r="AM148" i="9"/>
  <c r="X148" i="9"/>
  <c r="HT147" i="9"/>
  <c r="GP147" i="9"/>
  <c r="FL147" i="9"/>
  <c r="EH147" i="9"/>
  <c r="DD147" i="9"/>
  <c r="BZ147" i="9"/>
  <c r="AV147" i="9"/>
  <c r="R147" i="9"/>
  <c r="GP38" i="9"/>
  <c r="GM38" i="9"/>
  <c r="GR36" i="9"/>
  <c r="GS36" i="9" s="1"/>
  <c r="GO36" i="9"/>
  <c r="GM35" i="9"/>
  <c r="GJ35" i="9"/>
  <c r="GP33" i="9"/>
  <c r="GO33" i="9"/>
  <c r="GJ32" i="9"/>
  <c r="GR31" i="9"/>
  <c r="GS31" i="9" s="1"/>
  <c r="GP30" i="9"/>
  <c r="GM30" i="9"/>
  <c r="GR28" i="9"/>
  <c r="GS28" i="9" s="1"/>
  <c r="GO28" i="9"/>
  <c r="GC38" i="9"/>
  <c r="FZ38" i="9"/>
  <c r="GE36" i="9"/>
  <c r="GF36" i="9" s="1"/>
  <c r="GB36" i="9"/>
  <c r="FZ35" i="9"/>
  <c r="FW35" i="9"/>
  <c r="GC33" i="9"/>
  <c r="GB33" i="9"/>
  <c r="FW32" i="9"/>
  <c r="GE31" i="9"/>
  <c r="GF31" i="9" s="1"/>
  <c r="GC30" i="9"/>
  <c r="FZ30" i="9"/>
  <c r="GE28" i="9"/>
  <c r="GF28" i="9" s="1"/>
  <c r="GB28" i="9"/>
  <c r="EW36" i="9"/>
  <c r="FD35" i="9"/>
  <c r="FE32" i="9"/>
  <c r="FF32" i="9" s="1"/>
  <c r="FA32" i="9"/>
  <c r="FB29" i="9"/>
  <c r="EX29" i="9"/>
  <c r="EM38" i="9"/>
  <c r="EL38" i="9"/>
  <c r="EO37" i="9"/>
  <c r="EL37" i="9"/>
  <c r="EO36" i="9"/>
  <c r="EN36" i="9"/>
  <c r="ER35" i="9"/>
  <c r="ES35" i="9" s="1"/>
  <c r="EQ35" i="9"/>
  <c r="EJ35" i="9"/>
  <c r="EI35" i="9"/>
  <c r="EM34" i="9"/>
  <c r="EL34" i="9"/>
  <c r="EO33" i="9"/>
  <c r="EL33" i="9"/>
  <c r="EO32" i="9"/>
  <c r="EN32" i="9"/>
  <c r="ER31" i="9"/>
  <c r="ES31" i="9" s="1"/>
  <c r="EQ31" i="9"/>
  <c r="EL31" i="9"/>
  <c r="EJ31" i="9"/>
  <c r="EP30" i="9"/>
  <c r="EO30" i="9"/>
  <c r="EK30" i="9"/>
  <c r="EI30" i="9"/>
  <c r="EP29" i="9"/>
  <c r="EO29" i="9"/>
  <c r="EK29" i="9"/>
  <c r="EJ29" i="9"/>
  <c r="EO28" i="9"/>
  <c r="EN28" i="9"/>
  <c r="EJ28" i="9"/>
  <c r="EI28" i="9"/>
  <c r="EO38" i="9"/>
  <c r="DY38" i="9"/>
  <c r="EB37" i="9"/>
  <c r="EA36" i="9"/>
  <c r="DW36" i="9"/>
  <c r="DV35" i="9"/>
  <c r="EC34" i="9"/>
  <c r="DX33" i="9"/>
  <c r="EE32" i="9"/>
  <c r="EF32" i="9" s="1"/>
  <c r="ED31" i="9"/>
  <c r="DZ31" i="9"/>
  <c r="DY30" i="9"/>
  <c r="EB29" i="9"/>
  <c r="EA28" i="9"/>
  <c r="DW28" i="9"/>
  <c r="EB38" i="9"/>
  <c r="DP38" i="9"/>
  <c r="DO36" i="9"/>
  <c r="DM35" i="9"/>
  <c r="DL34" i="9"/>
  <c r="DL33" i="9"/>
  <c r="DR31" i="9"/>
  <c r="DS31" i="9" s="1"/>
  <c r="DJ31" i="9"/>
  <c r="DP29" i="9"/>
  <c r="DR28" i="9"/>
  <c r="DS28" i="9" s="1"/>
  <c r="DC38" i="9"/>
  <c r="DE36" i="9"/>
  <c r="DF36" i="9" s="1"/>
  <c r="DD36" i="9"/>
  <c r="CV36" i="9"/>
  <c r="CV35" i="9"/>
  <c r="DB34" i="9"/>
  <c r="CX33" i="9"/>
  <c r="CW33" i="9"/>
  <c r="DA32" i="9"/>
  <c r="DD31" i="9"/>
  <c r="DC31" i="9"/>
  <c r="CV31" i="9"/>
  <c r="CX30" i="9"/>
  <c r="DA29" i="9"/>
  <c r="DD28" i="9"/>
  <c r="DA28" i="9"/>
  <c r="CV28" i="9"/>
  <c r="BX37" i="9"/>
  <c r="BZ35" i="9"/>
  <c r="CA32" i="9"/>
  <c r="BV31" i="9"/>
  <c r="CE28" i="9"/>
  <c r="CF28" i="9" s="1"/>
  <c r="BQ38" i="9"/>
  <c r="BL38" i="9"/>
  <c r="BI38" i="9"/>
  <c r="BL37" i="9"/>
  <c r="BK37" i="9"/>
  <c r="BN36" i="9"/>
  <c r="BK36" i="9"/>
  <c r="BQ35" i="9"/>
  <c r="BN35" i="9"/>
  <c r="BI35" i="9"/>
  <c r="BQ34" i="9"/>
  <c r="BL34" i="9"/>
  <c r="BI34" i="9"/>
  <c r="BL33" i="9"/>
  <c r="BK33" i="9"/>
  <c r="BN32" i="9"/>
  <c r="BK32" i="9"/>
  <c r="BQ31" i="9"/>
  <c r="BN31" i="9"/>
  <c r="BI31" i="9"/>
  <c r="BQ30" i="9"/>
  <c r="BL30" i="9"/>
  <c r="BI30" i="9"/>
  <c r="BL29" i="9"/>
  <c r="BK29" i="9"/>
  <c r="BR28" i="9"/>
  <c r="BS28" i="9" s="1"/>
  <c r="BN28" i="9"/>
  <c r="BK28" i="9"/>
  <c r="BJ28" i="9"/>
  <c r="BO38" i="9"/>
  <c r="AY38" i="9"/>
  <c r="BB37" i="9"/>
  <c r="BA36" i="9"/>
  <c r="AW36" i="9"/>
  <c r="AV35" i="9"/>
  <c r="BC34" i="9"/>
  <c r="AX33" i="9"/>
  <c r="BE32" i="9"/>
  <c r="BF32" i="9" s="1"/>
  <c r="BD31" i="9"/>
  <c r="AZ31" i="9"/>
  <c r="AY30" i="9"/>
  <c r="BB29" i="9"/>
  <c r="BA28" i="9"/>
  <c r="AW28" i="9"/>
  <c r="BB38" i="9"/>
  <c r="AO38" i="9"/>
  <c r="AC38" i="9"/>
  <c r="Y38" i="9"/>
  <c r="AB37" i="9"/>
  <c r="AE36" i="9"/>
  <c r="AF36" i="9" s="1"/>
  <c r="AA36" i="9"/>
  <c r="W36" i="9"/>
  <c r="Z35" i="9"/>
  <c r="V35" i="9"/>
  <c r="AC34" i="9"/>
  <c r="AB33" i="9"/>
  <c r="X33" i="9"/>
  <c r="AE32" i="9"/>
  <c r="AF32" i="9" s="1"/>
  <c r="W32" i="9"/>
  <c r="AD31" i="9"/>
  <c r="Z31" i="9"/>
  <c r="AC30" i="9"/>
  <c r="Y30" i="9"/>
  <c r="AB29" i="9"/>
  <c r="AE28" i="9"/>
  <c r="AF28" i="9" s="1"/>
  <c r="AA28" i="9"/>
  <c r="W28" i="9"/>
  <c r="AB38" i="9"/>
  <c r="FN5" i="9"/>
  <c r="FO5" i="9" s="1"/>
  <c r="FL5" i="9"/>
  <c r="FH5" i="9"/>
  <c r="FG5" i="9"/>
  <c r="FN4" i="9"/>
  <c r="FO4" i="9" s="1"/>
  <c r="FI4" i="9"/>
  <c r="FH4" i="9"/>
  <c r="FN3" i="9"/>
  <c r="FO3" i="9" s="1"/>
  <c r="FK3" i="9"/>
  <c r="FH3" i="9"/>
  <c r="FG3" i="9"/>
  <c r="EL5" i="9"/>
  <c r="EL4" i="9"/>
  <c r="EM3" i="9"/>
  <c r="EM5" i="9"/>
  <c r="ED5" i="9"/>
  <c r="DZ5" i="9"/>
  <c r="DZ4" i="9"/>
  <c r="ED3" i="9"/>
  <c r="DZ3" i="9"/>
  <c r="EC5" i="9"/>
  <c r="DS3" i="9"/>
  <c r="DS4" i="9"/>
  <c r="DH4" i="9"/>
  <c r="DD4" i="9"/>
  <c r="DD3" i="9"/>
  <c r="CL5" i="9"/>
  <c r="CM4" i="9"/>
  <c r="CL3" i="9"/>
  <c r="CH5" i="9"/>
  <c r="CB5" i="9"/>
  <c r="BP4" i="9"/>
  <c r="BL3" i="9"/>
  <c r="BL4" i="9"/>
  <c r="BH5" i="9"/>
  <c r="BI5" i="9" s="1"/>
  <c r="BC5" i="9"/>
  <c r="BB5" i="9"/>
  <c r="BH4" i="9"/>
  <c r="BI4" i="9" s="1"/>
  <c r="BE4" i="9"/>
  <c r="BB4" i="9"/>
  <c r="BA4" i="9"/>
  <c r="BE3" i="9"/>
  <c r="BC3" i="9"/>
  <c r="BB3" i="9"/>
  <c r="AW5" i="9"/>
  <c r="AX5" i="9" s="1"/>
  <c r="AG3" i="9"/>
  <c r="X4" i="9"/>
  <c r="X3" i="9"/>
  <c r="T4" i="9"/>
  <c r="HR103" i="7"/>
  <c r="HK103" i="7"/>
  <c r="HT102" i="7"/>
  <c r="HP102" i="7"/>
  <c r="HL102" i="7"/>
  <c r="HP103" i="7"/>
  <c r="HC103" i="7"/>
  <c r="HA103" i="7"/>
  <c r="GV103" i="7"/>
  <c r="HE102" i="7"/>
  <c r="HD102" i="7"/>
  <c r="HA102" i="7"/>
  <c r="GZ102" i="7"/>
  <c r="GW102" i="7"/>
  <c r="GV102" i="7"/>
  <c r="HG103" i="7"/>
  <c r="HH103" i="7" s="1"/>
  <c r="GN103" i="7"/>
  <c r="GG103" i="7"/>
  <c r="GP102" i="7"/>
  <c r="GL102" i="7"/>
  <c r="GH102" i="7"/>
  <c r="GL103" i="7"/>
  <c r="FR103" i="7"/>
  <c r="GA102" i="7"/>
  <c r="FW102" i="7"/>
  <c r="FS102" i="7"/>
  <c r="FW103" i="7"/>
  <c r="FL103" i="7"/>
  <c r="FJ103" i="7"/>
  <c r="FD103" i="7"/>
  <c r="FC103" i="7"/>
  <c r="FM102" i="7"/>
  <c r="FL102" i="7"/>
  <c r="FI102" i="7"/>
  <c r="FH102" i="7"/>
  <c r="FE102" i="7"/>
  <c r="FD102" i="7"/>
  <c r="FH103" i="7"/>
  <c r="EU103" i="7"/>
  <c r="EN103" i="7"/>
  <c r="EW102" i="7"/>
  <c r="ES102" i="7"/>
  <c r="EO102" i="7"/>
  <c r="ES103" i="7"/>
  <c r="DY103" i="7"/>
  <c r="ED103" i="7"/>
  <c r="DQ103" i="7"/>
  <c r="DJ103" i="7"/>
  <c r="DS102" i="7"/>
  <c r="DO102" i="7"/>
  <c r="DK102" i="7"/>
  <c r="DO103" i="7"/>
  <c r="DB103" i="7"/>
  <c r="CU103" i="7"/>
  <c r="DD102" i="7"/>
  <c r="CZ102" i="7"/>
  <c r="CV102" i="7"/>
  <c r="CZ103" i="7"/>
  <c r="CO103" i="7"/>
  <c r="CM103" i="7"/>
  <c r="CK103" i="7"/>
  <c r="CG103" i="7"/>
  <c r="CF103" i="7"/>
  <c r="CP102" i="7"/>
  <c r="CO102" i="7"/>
  <c r="CN102" i="7"/>
  <c r="CL102" i="7"/>
  <c r="CK102" i="7"/>
  <c r="CJ102" i="7"/>
  <c r="CH102" i="7"/>
  <c r="CG102" i="7"/>
  <c r="CF102" i="7"/>
  <c r="CQ103" i="7"/>
  <c r="CR103" i="7" s="1"/>
  <c r="BQ102" i="7"/>
  <c r="BQ103" i="7"/>
  <c r="BZ102" i="7"/>
  <c r="BV102" i="7"/>
  <c r="BR102" i="7"/>
  <c r="BV103" i="7"/>
  <c r="BI103" i="7"/>
  <c r="BB103" i="7"/>
  <c r="BK102" i="7"/>
  <c r="BG102" i="7"/>
  <c r="BC102" i="7"/>
  <c r="BG103" i="7"/>
  <c r="AT103" i="7"/>
  <c r="AM103" i="7"/>
  <c r="AV102" i="7"/>
  <c r="AR102" i="7"/>
  <c r="AN102" i="7"/>
  <c r="AR103" i="7"/>
  <c r="X103" i="7"/>
  <c r="AI103" i="7"/>
  <c r="AJ103" i="7" s="1"/>
  <c r="T103" i="7"/>
  <c r="T102" i="7"/>
  <c r="U102" i="7" s="1"/>
  <c r="S102" i="7"/>
  <c r="R103" i="7"/>
  <c r="R102" i="7"/>
  <c r="Q102" i="7"/>
  <c r="P103" i="7"/>
  <c r="P102" i="7"/>
  <c r="O102" i="7"/>
  <c r="N103" i="7"/>
  <c r="N102" i="7"/>
  <c r="M103" i="7"/>
  <c r="M102" i="7"/>
  <c r="L102" i="7"/>
  <c r="K102" i="7"/>
  <c r="J103" i="7"/>
  <c r="J102" i="7"/>
  <c r="DG5" i="7"/>
  <c r="U28" i="7"/>
  <c r="FK5" i="7"/>
  <c r="EO4" i="7"/>
  <c r="ED5" i="7"/>
  <c r="DV5" i="7"/>
  <c r="DW5" i="7" s="1"/>
  <c r="CW4" i="7"/>
  <c r="BV3" i="7"/>
  <c r="BW3" i="7" s="1"/>
  <c r="BK3" i="7"/>
  <c r="BO5" i="7" s="1"/>
  <c r="AZ3" i="7"/>
  <c r="BD5" i="7" s="1"/>
  <c r="AO3" i="7"/>
  <c r="AT3" i="7" s="1"/>
  <c r="AD3" i="7"/>
  <c r="AH5" i="7" s="1"/>
  <c r="S3" i="7"/>
  <c r="X5" i="7" s="1"/>
  <c r="FL5" i="7"/>
  <c r="FG5" i="7"/>
  <c r="FL3" i="7"/>
  <c r="FG3" i="7"/>
  <c r="EY5" i="7"/>
  <c r="EO3" i="7"/>
  <c r="EK3" i="7"/>
  <c r="EN5" i="7"/>
  <c r="ED4" i="7"/>
  <c r="DZ4" i="7"/>
  <c r="EC5" i="7"/>
  <c r="CW5" i="7"/>
  <c r="CS5" i="7"/>
  <c r="CS4" i="7"/>
  <c r="CX3" i="7"/>
  <c r="CW3" i="7"/>
  <c r="CT3" i="7"/>
  <c r="CS3" i="7"/>
  <c r="CV5" i="7"/>
  <c r="CK5" i="7"/>
  <c r="AT4" i="7" l="1"/>
  <c r="AS5" i="7"/>
  <c r="AP4" i="7"/>
  <c r="DE9" i="11"/>
  <c r="DF7" i="11"/>
  <c r="DK4" i="11"/>
  <c r="DL4" i="11" s="1"/>
  <c r="DF9" i="11"/>
  <c r="DK6" i="11"/>
  <c r="DL6" i="11" s="1"/>
  <c r="DD4" i="11"/>
  <c r="DD8" i="11"/>
  <c r="AF9" i="11"/>
  <c r="AG9" i="11"/>
  <c r="AL6" i="11"/>
  <c r="AM6" i="11" s="1"/>
  <c r="AE4" i="11"/>
  <c r="AL8" i="11"/>
  <c r="AM8" i="11" s="1"/>
  <c r="AE6" i="11"/>
  <c r="AG3" i="11"/>
  <c r="AE8" i="11"/>
  <c r="DF3" i="11"/>
  <c r="DK8" i="11"/>
  <c r="DL8" i="11" s="1"/>
  <c r="EL9" i="11"/>
  <c r="EM9" i="11"/>
  <c r="ER6" i="11"/>
  <c r="ES6" i="11" s="1"/>
  <c r="EK4" i="11"/>
  <c r="ER8" i="11"/>
  <c r="ES8" i="11" s="1"/>
  <c r="EK6" i="11"/>
  <c r="EM3" i="11"/>
  <c r="EK8" i="11"/>
  <c r="AL4" i="11"/>
  <c r="AM4" i="11" s="1"/>
  <c r="AQ9" i="11"/>
  <c r="AR7" i="11"/>
  <c r="AW4" i="11"/>
  <c r="AX4" i="11" s="1"/>
  <c r="AR9" i="11"/>
  <c r="AW6" i="11"/>
  <c r="AX6" i="11" s="1"/>
  <c r="AP4" i="11"/>
  <c r="AP8" i="11"/>
  <c r="BM9" i="11"/>
  <c r="BN7" i="11"/>
  <c r="BS4" i="11"/>
  <c r="BT4" i="11" s="1"/>
  <c r="BN9" i="11"/>
  <c r="BS6" i="11"/>
  <c r="BT6" i="11" s="1"/>
  <c r="BL4" i="11"/>
  <c r="BL8" i="11"/>
  <c r="DF5" i="11"/>
  <c r="ER4" i="11"/>
  <c r="ES4" i="11" s="1"/>
  <c r="EW9" i="11"/>
  <c r="EX7" i="11"/>
  <c r="FC4" i="11"/>
  <c r="FD4" i="11" s="1"/>
  <c r="EX9" i="11"/>
  <c r="FC6" i="11"/>
  <c r="FD6" i="11" s="1"/>
  <c r="EV4" i="11"/>
  <c r="EV8" i="11"/>
  <c r="AG5" i="11"/>
  <c r="AR3" i="11"/>
  <c r="AW8" i="11"/>
  <c r="AX8" i="11" s="1"/>
  <c r="BN3" i="11"/>
  <c r="BS8" i="11"/>
  <c r="BT8" i="11" s="1"/>
  <c r="CT9" i="11"/>
  <c r="CU9" i="11"/>
  <c r="CZ6" i="11"/>
  <c r="DA6" i="11" s="1"/>
  <c r="CS4" i="11"/>
  <c r="CZ8" i="11"/>
  <c r="DA8" i="11" s="1"/>
  <c r="CS6" i="11"/>
  <c r="CU3" i="11"/>
  <c r="CS8" i="11"/>
  <c r="DD6" i="11"/>
  <c r="EM5" i="11"/>
  <c r="EX3" i="11"/>
  <c r="FC8" i="11"/>
  <c r="FD8" i="11" s="1"/>
  <c r="V5" i="11"/>
  <c r="T8" i="11"/>
  <c r="CJ5" i="11"/>
  <c r="CH8" i="11"/>
  <c r="EB5" i="11"/>
  <c r="DZ8" i="11"/>
  <c r="V3" i="11"/>
  <c r="T6" i="11"/>
  <c r="AA8" i="11"/>
  <c r="AB8" i="11" s="1"/>
  <c r="BH3" i="11"/>
  <c r="BI3" i="11" s="1"/>
  <c r="BH4" i="11"/>
  <c r="BI4" i="11" s="1"/>
  <c r="BH5" i="11"/>
  <c r="BI5" i="11" s="1"/>
  <c r="BH6" i="11"/>
  <c r="BI6" i="11" s="1"/>
  <c r="BH7" i="11"/>
  <c r="BI7" i="11" s="1"/>
  <c r="BH8" i="11"/>
  <c r="BI8" i="11" s="1"/>
  <c r="BH9" i="11"/>
  <c r="BI9" i="11" s="1"/>
  <c r="BY5" i="11"/>
  <c r="BW8" i="11"/>
  <c r="CJ3" i="11"/>
  <c r="CH6" i="11"/>
  <c r="CO8" i="11"/>
  <c r="CP8" i="11" s="1"/>
  <c r="DQ5" i="11"/>
  <c r="DO8" i="11"/>
  <c r="EB3" i="11"/>
  <c r="DZ6" i="11"/>
  <c r="EG8" i="11"/>
  <c r="EH8" i="11" s="1"/>
  <c r="FI5" i="11"/>
  <c r="FG8" i="11"/>
  <c r="AJ3" i="9"/>
  <c r="BW4" i="9"/>
  <c r="BX5" i="9"/>
  <c r="CV5" i="9"/>
  <c r="CS5" i="9"/>
  <c r="CS3" i="9"/>
  <c r="EY5" i="9"/>
  <c r="EZ5" i="9"/>
  <c r="EZ3" i="9"/>
  <c r="CO38" i="9"/>
  <c r="CP38" i="9"/>
  <c r="CR36" i="9"/>
  <c r="CS36" i="9" s="1"/>
  <c r="CM35" i="9"/>
  <c r="CO33" i="9"/>
  <c r="CQ32" i="9"/>
  <c r="CI32" i="9"/>
  <c r="CL31" i="9"/>
  <c r="CL30" i="9"/>
  <c r="CO29" i="9"/>
  <c r="CR28" i="9"/>
  <c r="CS28" i="9" s="1"/>
  <c r="CJ28" i="9"/>
  <c r="CL38" i="9"/>
  <c r="CN36" i="9"/>
  <c r="CI35" i="9"/>
  <c r="CK33" i="9"/>
  <c r="CN32" i="9"/>
  <c r="CQ31" i="9"/>
  <c r="CI31" i="9"/>
  <c r="CK30" i="9"/>
  <c r="CN29" i="9"/>
  <c r="CQ28" i="9"/>
  <c r="CI28" i="9"/>
  <c r="CQ35" i="9"/>
  <c r="CR32" i="9"/>
  <c r="CS32" i="9" s="1"/>
  <c r="CM31" i="9"/>
  <c r="CR29" i="9"/>
  <c r="CS29" i="9" s="1"/>
  <c r="CM28" i="9"/>
  <c r="CP34" i="9"/>
  <c r="AE3" i="9"/>
  <c r="AE4" i="9"/>
  <c r="AE5" i="9"/>
  <c r="BD5" i="9"/>
  <c r="BF5" i="9"/>
  <c r="BA5" i="9"/>
  <c r="BC4" i="9"/>
  <c r="BF3" i="9"/>
  <c r="BA3" i="9"/>
  <c r="BH3" i="9"/>
  <c r="BI3" i="9" s="1"/>
  <c r="BF4" i="9"/>
  <c r="BE5" i="9"/>
  <c r="BW3" i="9"/>
  <c r="BX4" i="9"/>
  <c r="CM3" i="9"/>
  <c r="CW3" i="9"/>
  <c r="DG5" i="9"/>
  <c r="DH5" i="9"/>
  <c r="DH3" i="9"/>
  <c r="DD5" i="9"/>
  <c r="EO3" i="9"/>
  <c r="EO4" i="9"/>
  <c r="EV3" i="9"/>
  <c r="FJ5" i="9"/>
  <c r="FI5" i="9"/>
  <c r="FL4" i="9"/>
  <c r="FG4" i="9"/>
  <c r="FI3" i="9"/>
  <c r="FL3" i="9"/>
  <c r="FK4" i="9"/>
  <c r="FK5" i="9"/>
  <c r="CB38" i="9"/>
  <c r="BY38" i="9"/>
  <c r="CA36" i="9"/>
  <c r="BV35" i="9"/>
  <c r="BX33" i="9"/>
  <c r="CD31" i="9"/>
  <c r="BY30" i="9"/>
  <c r="CA28" i="9"/>
  <c r="CB37" i="9"/>
  <c r="BW36" i="9"/>
  <c r="CC34" i="9"/>
  <c r="CE32" i="9"/>
  <c r="CF32" i="9" s="1"/>
  <c r="BZ31" i="9"/>
  <c r="CB29" i="9"/>
  <c r="BW28" i="9"/>
  <c r="CE36" i="9"/>
  <c r="CF36" i="9" s="1"/>
  <c r="CB33" i="9"/>
  <c r="CC30" i="9"/>
  <c r="BW32" i="9"/>
  <c r="CD35" i="9"/>
  <c r="CN28" i="9"/>
  <c r="CO30" i="9"/>
  <c r="CM32" i="9"/>
  <c r="CJ36" i="9"/>
  <c r="BZ5" i="9"/>
  <c r="CA5" i="9"/>
  <c r="CA4" i="9"/>
  <c r="CA3" i="9"/>
  <c r="EV5" i="9"/>
  <c r="BX3" i="9"/>
  <c r="CB4" i="9"/>
  <c r="CK5" i="9"/>
  <c r="CI5" i="9"/>
  <c r="CI4" i="9"/>
  <c r="CI3" i="9"/>
  <c r="CH4" i="9"/>
  <c r="CS4" i="9"/>
  <c r="DR5" i="9"/>
  <c r="DO4" i="9"/>
  <c r="DO5" i="9"/>
  <c r="EN5" i="9"/>
  <c r="EP5" i="9"/>
  <c r="EK5" i="9"/>
  <c r="EM4" i="9"/>
  <c r="EP3" i="9"/>
  <c r="EK3" i="9"/>
  <c r="ER3" i="9"/>
  <c r="ES3" i="9" s="1"/>
  <c r="EP4" i="9"/>
  <c r="EO5" i="9"/>
  <c r="EV4" i="9"/>
  <c r="CJ29" i="9"/>
  <c r="CP30" i="9"/>
  <c r="CJ33" i="9"/>
  <c r="CK37" i="9"/>
  <c r="FO38" i="9"/>
  <c r="FP38" i="9"/>
  <c r="FR36" i="9"/>
  <c r="FS36" i="9" s="1"/>
  <c r="FM35" i="9"/>
  <c r="FO33" i="9"/>
  <c r="FJ32" i="9"/>
  <c r="FP30" i="9"/>
  <c r="FR28" i="9"/>
  <c r="FS28" i="9" s="1"/>
  <c r="FL38" i="9"/>
  <c r="FN36" i="9"/>
  <c r="FI35" i="9"/>
  <c r="FK33" i="9"/>
  <c r="FQ31" i="9"/>
  <c r="FL30" i="9"/>
  <c r="FN28" i="9"/>
  <c r="FJ36" i="9"/>
  <c r="FR32" i="9"/>
  <c r="FS32" i="9" s="1"/>
  <c r="FO29" i="9"/>
  <c r="FQ35" i="9"/>
  <c r="FN32" i="9"/>
  <c r="FK29" i="9"/>
  <c r="FO37" i="9"/>
  <c r="FM31" i="9"/>
  <c r="FK37" i="9"/>
  <c r="FI31" i="9"/>
  <c r="FP34" i="9"/>
  <c r="FJ28" i="9"/>
  <c r="AH5" i="9"/>
  <c r="AI5" i="9"/>
  <c r="AI4" i="9"/>
  <c r="AL3" i="9"/>
  <c r="AM3" i="9" s="1"/>
  <c r="AF3" i="9"/>
  <c r="AJ4" i="9"/>
  <c r="CW5" i="9"/>
  <c r="CJ32" i="9"/>
  <c r="AF4" i="9"/>
  <c r="AF5" i="9"/>
  <c r="W5" i="9"/>
  <c r="T5" i="9"/>
  <c r="T3" i="9"/>
  <c r="X5" i="9"/>
  <c r="AI3" i="9"/>
  <c r="AG4" i="9"/>
  <c r="AJ5" i="9"/>
  <c r="BO5" i="9"/>
  <c r="BP5" i="9"/>
  <c r="BP3" i="9"/>
  <c r="BL5" i="9"/>
  <c r="CB3" i="9"/>
  <c r="BW5" i="9"/>
  <c r="CH3" i="9"/>
  <c r="CL4" i="9"/>
  <c r="CM5" i="9"/>
  <c r="CW4" i="9"/>
  <c r="DO3" i="9"/>
  <c r="DS5" i="9"/>
  <c r="EL3" i="9"/>
  <c r="EK4" i="9"/>
  <c r="ER4" i="9"/>
  <c r="ES4" i="9" s="1"/>
  <c r="ER5" i="9"/>
  <c r="ES5" i="9" s="1"/>
  <c r="EZ4" i="9"/>
  <c r="BX29" i="9"/>
  <c r="BY34" i="9"/>
  <c r="CC38" i="9"/>
  <c r="CK29" i="9"/>
  <c r="CP31" i="9"/>
  <c r="CL34" i="9"/>
  <c r="CO37" i="9"/>
  <c r="FL34" i="9"/>
  <c r="DO38" i="9"/>
  <c r="DL38" i="9"/>
  <c r="DL37" i="9"/>
  <c r="DN36" i="9"/>
  <c r="DQ35" i="9"/>
  <c r="DQ38" i="9"/>
  <c r="DI38" i="9"/>
  <c r="DK37" i="9"/>
  <c r="DK36" i="9"/>
  <c r="DN35" i="9"/>
  <c r="DQ34" i="9"/>
  <c r="DI34" i="9"/>
  <c r="DK33" i="9"/>
  <c r="DK32" i="9"/>
  <c r="DN31" i="9"/>
  <c r="DQ30" i="9"/>
  <c r="DI30" i="9"/>
  <c r="DK29" i="9"/>
  <c r="DK28" i="9"/>
  <c r="DP37" i="9"/>
  <c r="DJ36" i="9"/>
  <c r="DI35" i="9"/>
  <c r="DP33" i="9"/>
  <c r="DO32" i="9"/>
  <c r="DQ31" i="9"/>
  <c r="DP30" i="9"/>
  <c r="DO29" i="9"/>
  <c r="DN28" i="9"/>
  <c r="DO37" i="9"/>
  <c r="DR35" i="9"/>
  <c r="DS35" i="9" s="1"/>
  <c r="DP34" i="9"/>
  <c r="DO33" i="9"/>
  <c r="DN32" i="9"/>
  <c r="DM31" i="9"/>
  <c r="DM30" i="9"/>
  <c r="DL29" i="9"/>
  <c r="DJ28" i="9"/>
  <c r="DL30" i="9"/>
  <c r="DJ32" i="9"/>
  <c r="DM34" i="9"/>
  <c r="DR36" i="9"/>
  <c r="DS36" i="9" s="1"/>
  <c r="ED4" i="9"/>
  <c r="DE38" i="9"/>
  <c r="DF38" i="9" s="1"/>
  <c r="DB38" i="9"/>
  <c r="DE37" i="9"/>
  <c r="DF37" i="9" s="1"/>
  <c r="CW37" i="9"/>
  <c r="CZ36" i="9"/>
  <c r="DC35" i="9"/>
  <c r="DC34" i="9"/>
  <c r="CY38" i="9"/>
  <c r="DA37" i="9"/>
  <c r="DA36" i="9"/>
  <c r="CZ35" i="9"/>
  <c r="CY34" i="9"/>
  <c r="DB33" i="9"/>
  <c r="DE32" i="9"/>
  <c r="DF32" i="9" s="1"/>
  <c r="CW32" i="9"/>
  <c r="CZ31" i="9"/>
  <c r="DB30" i="9"/>
  <c r="DE29" i="9"/>
  <c r="DF29" i="9" s="1"/>
  <c r="CW29" i="9"/>
  <c r="CZ28" i="9"/>
  <c r="CX38" i="9"/>
  <c r="CX37" i="9"/>
  <c r="CW36" i="9"/>
  <c r="CY35" i="9"/>
  <c r="CX34" i="9"/>
  <c r="DA33" i="9"/>
  <c r="DD32" i="9"/>
  <c r="CV32" i="9"/>
  <c r="CY31" i="9"/>
  <c r="CY30" i="9"/>
  <c r="DB29" i="9"/>
  <c r="DE28" i="9"/>
  <c r="DF28" i="9" s="1"/>
  <c r="CW28" i="9"/>
  <c r="CX29" i="9"/>
  <c r="DC30" i="9"/>
  <c r="CZ32" i="9"/>
  <c r="DE33" i="9"/>
  <c r="DF33" i="9" s="1"/>
  <c r="DD35" i="9"/>
  <c r="DB37" i="9"/>
  <c r="DO28" i="9"/>
  <c r="DI31" i="9"/>
  <c r="DR32" i="9"/>
  <c r="DS32" i="9" s="1"/>
  <c r="DJ35" i="9"/>
  <c r="DM38" i="9"/>
  <c r="X29" i="9"/>
  <c r="V31" i="9"/>
  <c r="AA32" i="9"/>
  <c r="Y34" i="9"/>
  <c r="AD35" i="9"/>
  <c r="X37" i="9"/>
  <c r="BE28" i="9"/>
  <c r="BF28" i="9" s="1"/>
  <c r="BC30" i="9"/>
  <c r="AW32" i="9"/>
  <c r="BB33" i="9"/>
  <c r="AZ35" i="9"/>
  <c r="BE36" i="9"/>
  <c r="BF36" i="9" s="1"/>
  <c r="BO28" i="9"/>
  <c r="BO29" i="9"/>
  <c r="BM30" i="9"/>
  <c r="BJ31" i="9"/>
  <c r="BR31" i="9"/>
  <c r="BS31" i="9" s="1"/>
  <c r="BO32" i="9"/>
  <c r="BO33" i="9"/>
  <c r="BM34" i="9"/>
  <c r="BJ35" i="9"/>
  <c r="BR35" i="9"/>
  <c r="BS35" i="9" s="1"/>
  <c r="BO36" i="9"/>
  <c r="BO37" i="9"/>
  <c r="BM38" i="9"/>
  <c r="FB38" i="9"/>
  <c r="FC38" i="9"/>
  <c r="FE36" i="9"/>
  <c r="FF36" i="9" s="1"/>
  <c r="EZ35" i="9"/>
  <c r="FB33" i="9"/>
  <c r="EW32" i="9"/>
  <c r="FC30" i="9"/>
  <c r="FE28" i="9"/>
  <c r="FF28" i="9" s="1"/>
  <c r="EY38" i="9"/>
  <c r="FA36" i="9"/>
  <c r="EV35" i="9"/>
  <c r="EX33" i="9"/>
  <c r="FD31" i="9"/>
  <c r="EY30" i="9"/>
  <c r="FA28" i="9"/>
  <c r="EV31" i="9"/>
  <c r="EY34" i="9"/>
  <c r="EX37" i="9"/>
  <c r="GB38" i="9"/>
  <c r="GE38" i="9"/>
  <c r="GF38" i="9" s="1"/>
  <c r="FY38" i="9"/>
  <c r="FY37" i="9"/>
  <c r="GA36" i="9"/>
  <c r="GD35" i="9"/>
  <c r="FV35" i="9"/>
  <c r="FY34" i="9"/>
  <c r="FY33" i="9"/>
  <c r="GA32" i="9"/>
  <c r="GD31" i="9"/>
  <c r="FV31" i="9"/>
  <c r="FY30" i="9"/>
  <c r="FY29" i="9"/>
  <c r="GA28" i="9"/>
  <c r="GD38" i="9"/>
  <c r="FV38" i="9"/>
  <c r="FX37" i="9"/>
  <c r="FX36" i="9"/>
  <c r="GA35" i="9"/>
  <c r="GD34" i="9"/>
  <c r="FV34" i="9"/>
  <c r="FX33" i="9"/>
  <c r="FX32" i="9"/>
  <c r="GA31" i="9"/>
  <c r="GD30" i="9"/>
  <c r="FV30" i="9"/>
  <c r="FX29" i="9"/>
  <c r="FX28" i="9"/>
  <c r="GB29" i="9"/>
  <c r="FW31" i="9"/>
  <c r="GB32" i="9"/>
  <c r="FZ34" i="9"/>
  <c r="GE35" i="9"/>
  <c r="GF35" i="9" s="1"/>
  <c r="GB37" i="9"/>
  <c r="GO38" i="9"/>
  <c r="GL38" i="9"/>
  <c r="GL37" i="9"/>
  <c r="GN36" i="9"/>
  <c r="GQ35" i="9"/>
  <c r="GI35" i="9"/>
  <c r="GL34" i="9"/>
  <c r="GL33" i="9"/>
  <c r="GN32" i="9"/>
  <c r="GQ31" i="9"/>
  <c r="GI31" i="9"/>
  <c r="GL30" i="9"/>
  <c r="GL29" i="9"/>
  <c r="GN28" i="9"/>
  <c r="GQ38" i="9"/>
  <c r="GI38" i="9"/>
  <c r="GK37" i="9"/>
  <c r="GK36" i="9"/>
  <c r="GN35" i="9"/>
  <c r="GQ34" i="9"/>
  <c r="GI34" i="9"/>
  <c r="GK33" i="9"/>
  <c r="GK32" i="9"/>
  <c r="GN31" i="9"/>
  <c r="GQ30" i="9"/>
  <c r="GI30" i="9"/>
  <c r="GK29" i="9"/>
  <c r="GK28" i="9"/>
  <c r="GO29" i="9"/>
  <c r="GJ31" i="9"/>
  <c r="GO32" i="9"/>
  <c r="GM34" i="9"/>
  <c r="GR35" i="9"/>
  <c r="GS35" i="9" s="1"/>
  <c r="GO37" i="9"/>
  <c r="AX29" i="9"/>
  <c r="AV31" i="9"/>
  <c r="BA32" i="9"/>
  <c r="AY34" i="9"/>
  <c r="BD35" i="9"/>
  <c r="AX37" i="9"/>
  <c r="BP29" i="9"/>
  <c r="BP30" i="9"/>
  <c r="BM31" i="9"/>
  <c r="BJ32" i="9"/>
  <c r="BR32" i="9"/>
  <c r="BS32" i="9" s="1"/>
  <c r="BP33" i="9"/>
  <c r="BP34" i="9"/>
  <c r="BM35" i="9"/>
  <c r="BJ36" i="9"/>
  <c r="BR36" i="9"/>
  <c r="BS36" i="9" s="1"/>
  <c r="BP37" i="9"/>
  <c r="BP38" i="9"/>
  <c r="EW28" i="9"/>
  <c r="EZ31" i="9"/>
  <c r="FC34" i="9"/>
  <c r="FB37" i="9"/>
  <c r="FW28" i="9"/>
  <c r="GC29" i="9"/>
  <c r="FZ31" i="9"/>
  <c r="GE32" i="9"/>
  <c r="GF32" i="9" s="1"/>
  <c r="GC34" i="9"/>
  <c r="FW36" i="9"/>
  <c r="GC37" i="9"/>
  <c r="GJ28" i="9"/>
  <c r="GP29" i="9"/>
  <c r="GM31" i="9"/>
  <c r="GR32" i="9"/>
  <c r="GS32" i="9" s="1"/>
  <c r="GP34" i="9"/>
  <c r="GJ36" i="9"/>
  <c r="GP37" i="9"/>
  <c r="EE28" i="9"/>
  <c r="EF28" i="9" s="1"/>
  <c r="EC30" i="9"/>
  <c r="DW32" i="9"/>
  <c r="EB33" i="9"/>
  <c r="DZ35" i="9"/>
  <c r="EE36" i="9"/>
  <c r="EF36" i="9" s="1"/>
  <c r="EC38" i="9"/>
  <c r="EK28" i="9"/>
  <c r="EQ28" i="9"/>
  <c r="EL29" i="9"/>
  <c r="ER29" i="9"/>
  <c r="ES29" i="9" s="1"/>
  <c r="EL30" i="9"/>
  <c r="EQ30" i="9"/>
  <c r="EM31" i="9"/>
  <c r="EJ32" i="9"/>
  <c r="ER32" i="9"/>
  <c r="ES32" i="9" s="1"/>
  <c r="EP33" i="9"/>
  <c r="EP34" i="9"/>
  <c r="EM35" i="9"/>
  <c r="EJ36" i="9"/>
  <c r="ER36" i="9"/>
  <c r="ES36" i="9" s="1"/>
  <c r="EP37" i="9"/>
  <c r="EP38" i="9"/>
  <c r="DX29" i="9"/>
  <c r="DV31" i="9"/>
  <c r="EA32" i="9"/>
  <c r="DY34" i="9"/>
  <c r="ED35" i="9"/>
  <c r="DX37" i="9"/>
  <c r="EM28" i="9"/>
  <c r="ER28" i="9"/>
  <c r="ES28" i="9" s="1"/>
  <c r="EN29" i="9"/>
  <c r="EM30" i="9"/>
  <c r="EI31" i="9"/>
  <c r="EN31" i="9"/>
  <c r="EK32" i="9"/>
  <c r="EK33" i="9"/>
  <c r="EI34" i="9"/>
  <c r="EQ34" i="9"/>
  <c r="EN35" i="9"/>
  <c r="EK36" i="9"/>
  <c r="EK37" i="9"/>
  <c r="EI38" i="9"/>
  <c r="EQ38" i="9"/>
  <c r="U228" i="11"/>
  <c r="FJ3" i="11"/>
  <c r="FH4" i="11"/>
  <c r="FJ5" i="11"/>
  <c r="FH6" i="11"/>
  <c r="FJ7" i="11"/>
  <c r="FH8" i="11"/>
  <c r="FJ9" i="11"/>
  <c r="FG3" i="11"/>
  <c r="FN3" i="11"/>
  <c r="FO3" i="11" s="1"/>
  <c r="FI4" i="11"/>
  <c r="FG5" i="11"/>
  <c r="FN5" i="11"/>
  <c r="FO5" i="11" s="1"/>
  <c r="FI6" i="11"/>
  <c r="FG7" i="11"/>
  <c r="FN7" i="11"/>
  <c r="FO7" i="11" s="1"/>
  <c r="FI8" i="11"/>
  <c r="FG9" i="11"/>
  <c r="FN9" i="11"/>
  <c r="FO9" i="11" s="1"/>
  <c r="FH3" i="11"/>
  <c r="FJ4" i="11"/>
  <c r="FH5" i="11"/>
  <c r="FJ6" i="11"/>
  <c r="FH7" i="11"/>
  <c r="FJ8" i="11"/>
  <c r="EW4" i="11"/>
  <c r="EY5" i="11"/>
  <c r="EW8" i="11"/>
  <c r="EY9" i="11"/>
  <c r="EV3" i="11"/>
  <c r="FC3" i="11"/>
  <c r="FD3" i="11" s="1"/>
  <c r="EX4" i="11"/>
  <c r="EV5" i="11"/>
  <c r="FC5" i="11"/>
  <c r="FD5" i="11" s="1"/>
  <c r="EX6" i="11"/>
  <c r="EV7" i="11"/>
  <c r="FC7" i="11"/>
  <c r="FD7" i="11" s="1"/>
  <c r="EX8" i="11"/>
  <c r="EV9" i="11"/>
  <c r="FC9" i="11"/>
  <c r="FD9" i="11" s="1"/>
  <c r="EY3" i="11"/>
  <c r="EW6" i="11"/>
  <c r="EY7" i="11"/>
  <c r="EW3" i="11"/>
  <c r="EY4" i="11"/>
  <c r="EW5" i="11"/>
  <c r="EY6" i="11"/>
  <c r="EW7" i="11"/>
  <c r="EY8" i="11"/>
  <c r="EL4" i="11"/>
  <c r="EN5" i="11"/>
  <c r="EL8" i="11"/>
  <c r="EN9" i="11"/>
  <c r="EK3" i="11"/>
  <c r="ER3" i="11"/>
  <c r="ES3" i="11" s="1"/>
  <c r="EM4" i="11"/>
  <c r="EK5" i="11"/>
  <c r="ER5" i="11"/>
  <c r="ES5" i="11" s="1"/>
  <c r="EM6" i="11"/>
  <c r="EK7" i="11"/>
  <c r="ER7" i="11"/>
  <c r="ES7" i="11" s="1"/>
  <c r="EM8" i="11"/>
  <c r="EK9" i="11"/>
  <c r="ER9" i="11"/>
  <c r="ES9" i="11" s="1"/>
  <c r="EN3" i="11"/>
  <c r="EL6" i="11"/>
  <c r="EN7" i="11"/>
  <c r="EL3" i="11"/>
  <c r="EN4" i="11"/>
  <c r="EL5" i="11"/>
  <c r="EN6" i="11"/>
  <c r="EL7" i="11"/>
  <c r="EN8" i="11"/>
  <c r="EC3" i="11"/>
  <c r="EA4" i="11"/>
  <c r="EC5" i="11"/>
  <c r="EA6" i="11"/>
  <c r="EC7" i="11"/>
  <c r="EA8" i="11"/>
  <c r="EC9" i="11"/>
  <c r="DZ3" i="11"/>
  <c r="EG3" i="11"/>
  <c r="EH3" i="11" s="1"/>
  <c r="EB4" i="11"/>
  <c r="DZ5" i="11"/>
  <c r="EG5" i="11"/>
  <c r="EH5" i="11" s="1"/>
  <c r="EB6" i="11"/>
  <c r="DZ7" i="11"/>
  <c r="EG7" i="11"/>
  <c r="EH7" i="11" s="1"/>
  <c r="EB8" i="11"/>
  <c r="DZ9" i="11"/>
  <c r="EG9" i="11"/>
  <c r="EH9" i="11" s="1"/>
  <c r="EA3" i="11"/>
  <c r="EC4" i="11"/>
  <c r="EA5" i="11"/>
  <c r="EC6" i="11"/>
  <c r="EA7" i="11"/>
  <c r="EC8" i="11"/>
  <c r="DR3" i="11"/>
  <c r="DP6" i="11"/>
  <c r="DR7" i="11"/>
  <c r="DR9" i="11"/>
  <c r="DO3" i="11"/>
  <c r="DV3" i="11"/>
  <c r="DW3" i="11" s="1"/>
  <c r="DQ4" i="11"/>
  <c r="DO5" i="11"/>
  <c r="DV5" i="11"/>
  <c r="DW5" i="11" s="1"/>
  <c r="DQ6" i="11"/>
  <c r="DO7" i="11"/>
  <c r="DV7" i="11"/>
  <c r="DW7" i="11" s="1"/>
  <c r="DQ8" i="11"/>
  <c r="DO9" i="11"/>
  <c r="DV9" i="11"/>
  <c r="DW9" i="11" s="1"/>
  <c r="DP4" i="11"/>
  <c r="DR5" i="11"/>
  <c r="DP8" i="11"/>
  <c r="DP3" i="11"/>
  <c r="DR4" i="11"/>
  <c r="DP5" i="11"/>
  <c r="DR6" i="11"/>
  <c r="DP7" i="11"/>
  <c r="DR8" i="11"/>
  <c r="DG3" i="11"/>
  <c r="DE4" i="11"/>
  <c r="DG5" i="11"/>
  <c r="DE6" i="11"/>
  <c r="DG7" i="11"/>
  <c r="DE8" i="11"/>
  <c r="DG9" i="11"/>
  <c r="DD3" i="11"/>
  <c r="DK3" i="11"/>
  <c r="DL3" i="11" s="1"/>
  <c r="DF4" i="11"/>
  <c r="DD5" i="11"/>
  <c r="DK5" i="11"/>
  <c r="DL5" i="11" s="1"/>
  <c r="DF6" i="11"/>
  <c r="DD7" i="11"/>
  <c r="DK7" i="11"/>
  <c r="DL7" i="11" s="1"/>
  <c r="DF8" i="11"/>
  <c r="DD9" i="11"/>
  <c r="DK9" i="11"/>
  <c r="DL9" i="11" s="1"/>
  <c r="DE3" i="11"/>
  <c r="DG4" i="11"/>
  <c r="DE5" i="11"/>
  <c r="DG6" i="11"/>
  <c r="DE7" i="11"/>
  <c r="DG8" i="11"/>
  <c r="CV3" i="11"/>
  <c r="CT4" i="11"/>
  <c r="CV5" i="11"/>
  <c r="CT6" i="11"/>
  <c r="CV7" i="11"/>
  <c r="CT8" i="11"/>
  <c r="CV9" i="11"/>
  <c r="CS3" i="11"/>
  <c r="CZ3" i="11"/>
  <c r="DA3" i="11" s="1"/>
  <c r="CU4" i="11"/>
  <c r="CS5" i="11"/>
  <c r="CZ5" i="11"/>
  <c r="DA5" i="11" s="1"/>
  <c r="CU6" i="11"/>
  <c r="CS7" i="11"/>
  <c r="CZ7" i="11"/>
  <c r="DA7" i="11" s="1"/>
  <c r="CU8" i="11"/>
  <c r="CS9" i="11"/>
  <c r="CZ9" i="11"/>
  <c r="DA9" i="11" s="1"/>
  <c r="CT3" i="11"/>
  <c r="CV4" i="11"/>
  <c r="CT5" i="11"/>
  <c r="CV6" i="11"/>
  <c r="CT7" i="11"/>
  <c r="CV8" i="11"/>
  <c r="CK3" i="11"/>
  <c r="CI4" i="11"/>
  <c r="CK5" i="11"/>
  <c r="CI6" i="11"/>
  <c r="CK7" i="11"/>
  <c r="CI8" i="11"/>
  <c r="CK9" i="11"/>
  <c r="CH3" i="11"/>
  <c r="CO3" i="11"/>
  <c r="CP3" i="11" s="1"/>
  <c r="CJ4" i="11"/>
  <c r="CH5" i="11"/>
  <c r="CO5" i="11"/>
  <c r="CP5" i="11" s="1"/>
  <c r="CJ6" i="11"/>
  <c r="CH7" i="11"/>
  <c r="CO7" i="11"/>
  <c r="CP7" i="11" s="1"/>
  <c r="CJ8" i="11"/>
  <c r="CH9" i="11"/>
  <c r="CO9" i="11"/>
  <c r="CP9" i="11" s="1"/>
  <c r="CI3" i="11"/>
  <c r="CK4" i="11"/>
  <c r="CI5" i="11"/>
  <c r="CK6" i="11"/>
  <c r="CI7" i="11"/>
  <c r="CK8" i="11"/>
  <c r="BZ5" i="11"/>
  <c r="BX6" i="11"/>
  <c r="BZ7" i="11"/>
  <c r="BX8" i="11"/>
  <c r="BZ9" i="11"/>
  <c r="BW3" i="11"/>
  <c r="CD3" i="11"/>
  <c r="CE3" i="11" s="1"/>
  <c r="BY4" i="11"/>
  <c r="BW5" i="11"/>
  <c r="CD5" i="11"/>
  <c r="CE5" i="11" s="1"/>
  <c r="BY6" i="11"/>
  <c r="BW7" i="11"/>
  <c r="CD7" i="11"/>
  <c r="CE7" i="11" s="1"/>
  <c r="BY8" i="11"/>
  <c r="BW9" i="11"/>
  <c r="CD9" i="11"/>
  <c r="CE9" i="11" s="1"/>
  <c r="BZ3" i="11"/>
  <c r="BX4" i="11"/>
  <c r="BX3" i="11"/>
  <c r="BZ4" i="11"/>
  <c r="BX5" i="11"/>
  <c r="BZ6" i="11"/>
  <c r="BX7" i="11"/>
  <c r="BZ8" i="11"/>
  <c r="BO3" i="11"/>
  <c r="BM4" i="11"/>
  <c r="BO5" i="11"/>
  <c r="BM6" i="11"/>
  <c r="BO7" i="11"/>
  <c r="BM8" i="11"/>
  <c r="BO9" i="11"/>
  <c r="BL3" i="11"/>
  <c r="BS3" i="11"/>
  <c r="BT3" i="11" s="1"/>
  <c r="BN4" i="11"/>
  <c r="BL5" i="11"/>
  <c r="BS5" i="11"/>
  <c r="BT5" i="11" s="1"/>
  <c r="BN6" i="11"/>
  <c r="BL7" i="11"/>
  <c r="BS7" i="11"/>
  <c r="BT7" i="11" s="1"/>
  <c r="BN8" i="11"/>
  <c r="BL9" i="11"/>
  <c r="BS9" i="11"/>
  <c r="BT9" i="11" s="1"/>
  <c r="BM3" i="11"/>
  <c r="BO4" i="11"/>
  <c r="BM5" i="11"/>
  <c r="BO6" i="11"/>
  <c r="BM7" i="11"/>
  <c r="BO8" i="11"/>
  <c r="BD3" i="11"/>
  <c r="BB4" i="11"/>
  <c r="BD5" i="11"/>
  <c r="BB6" i="11"/>
  <c r="BD7" i="11"/>
  <c r="BB8" i="11"/>
  <c r="AS3" i="11"/>
  <c r="AQ4" i="11"/>
  <c r="AS5" i="11"/>
  <c r="AQ6" i="11"/>
  <c r="AS7" i="11"/>
  <c r="AQ8" i="11"/>
  <c r="AS9" i="11"/>
  <c r="AP3" i="11"/>
  <c r="AW3" i="11"/>
  <c r="AX3" i="11" s="1"/>
  <c r="AR4" i="11"/>
  <c r="AP5" i="11"/>
  <c r="AW5" i="11"/>
  <c r="AX5" i="11" s="1"/>
  <c r="AR6" i="11"/>
  <c r="AP7" i="11"/>
  <c r="AW7" i="11"/>
  <c r="AX7" i="11" s="1"/>
  <c r="AR8" i="11"/>
  <c r="AP9" i="11"/>
  <c r="AW9" i="11"/>
  <c r="AX9" i="11" s="1"/>
  <c r="AQ3" i="11"/>
  <c r="AS4" i="11"/>
  <c r="AQ5" i="11"/>
  <c r="AS6" i="11"/>
  <c r="AQ7" i="11"/>
  <c r="AS8" i="11"/>
  <c r="AF6" i="11"/>
  <c r="AH3" i="11"/>
  <c r="AF4" i="11"/>
  <c r="AH5" i="11"/>
  <c r="AH7" i="11"/>
  <c r="AF8" i="11"/>
  <c r="AH9" i="11"/>
  <c r="AE3" i="11"/>
  <c r="AL3" i="11"/>
  <c r="AM3" i="11" s="1"/>
  <c r="AG4" i="11"/>
  <c r="AE5" i="11"/>
  <c r="AL5" i="11"/>
  <c r="AM5" i="11" s="1"/>
  <c r="AG6" i="11"/>
  <c r="AE7" i="11"/>
  <c r="AL7" i="11"/>
  <c r="AM7" i="11" s="1"/>
  <c r="AG8" i="11"/>
  <c r="AE9" i="11"/>
  <c r="AL9" i="11"/>
  <c r="AM9" i="11" s="1"/>
  <c r="AF3" i="11"/>
  <c r="AH4" i="11"/>
  <c r="AF5" i="11"/>
  <c r="AH6" i="11"/>
  <c r="AF7" i="11"/>
  <c r="AH8" i="11"/>
  <c r="W3" i="11"/>
  <c r="U4" i="11"/>
  <c r="W5" i="11"/>
  <c r="U6" i="11"/>
  <c r="W7" i="11"/>
  <c r="U8" i="11"/>
  <c r="W9" i="11"/>
  <c r="T3" i="11"/>
  <c r="AA3" i="11"/>
  <c r="AB3" i="11" s="1"/>
  <c r="V4" i="11"/>
  <c r="T5" i="11"/>
  <c r="AA5" i="11"/>
  <c r="AB5" i="11" s="1"/>
  <c r="V6" i="11"/>
  <c r="T7" i="11"/>
  <c r="AA7" i="11"/>
  <c r="AB7" i="11" s="1"/>
  <c r="V8" i="11"/>
  <c r="T9" i="11"/>
  <c r="AA9" i="11"/>
  <c r="AB9" i="11" s="1"/>
  <c r="U3" i="11"/>
  <c r="W4" i="11"/>
  <c r="U5" i="11"/>
  <c r="W6" i="11"/>
  <c r="U7" i="11"/>
  <c r="W8" i="11"/>
  <c r="AG147" i="9"/>
  <c r="Y148" i="9"/>
  <c r="BK147" i="9"/>
  <c r="BC148" i="9"/>
  <c r="CO147" i="9"/>
  <c r="CG148" i="9"/>
  <c r="DS147" i="9"/>
  <c r="DK148" i="9"/>
  <c r="EW147" i="9"/>
  <c r="EO148" i="9"/>
  <c r="GA147" i="9"/>
  <c r="FS148" i="9"/>
  <c r="HE147" i="9"/>
  <c r="GW148" i="9"/>
  <c r="U148" i="9"/>
  <c r="GL28" i="9"/>
  <c r="GP28" i="9"/>
  <c r="GI29" i="9"/>
  <c r="GM29" i="9"/>
  <c r="GQ29" i="9"/>
  <c r="GJ30" i="9"/>
  <c r="GN30" i="9"/>
  <c r="GR30" i="9"/>
  <c r="GS30" i="9" s="1"/>
  <c r="GK31" i="9"/>
  <c r="GO31" i="9"/>
  <c r="GL32" i="9"/>
  <c r="GP32" i="9"/>
  <c r="GI33" i="9"/>
  <c r="GM33" i="9"/>
  <c r="GQ33" i="9"/>
  <c r="GJ34" i="9"/>
  <c r="GN34" i="9"/>
  <c r="GR34" i="9"/>
  <c r="GS34" i="9" s="1"/>
  <c r="GK35" i="9"/>
  <c r="GO35" i="9"/>
  <c r="GL36" i="9"/>
  <c r="GP36" i="9"/>
  <c r="GI37" i="9"/>
  <c r="GM37" i="9"/>
  <c r="GQ37" i="9"/>
  <c r="GJ38" i="9"/>
  <c r="GN38" i="9"/>
  <c r="GR38" i="9"/>
  <c r="GS38" i="9" s="1"/>
  <c r="GI28" i="9"/>
  <c r="GM28" i="9"/>
  <c r="GQ28" i="9"/>
  <c r="GJ29" i="9"/>
  <c r="GN29" i="9"/>
  <c r="GR29" i="9"/>
  <c r="GS29" i="9" s="1"/>
  <c r="GK30" i="9"/>
  <c r="GO30" i="9"/>
  <c r="GL31" i="9"/>
  <c r="GP31" i="9"/>
  <c r="GI32" i="9"/>
  <c r="GM32" i="9"/>
  <c r="GQ32" i="9"/>
  <c r="GJ33" i="9"/>
  <c r="GN33" i="9"/>
  <c r="GR33" i="9"/>
  <c r="GS33" i="9" s="1"/>
  <c r="GK34" i="9"/>
  <c r="GO34" i="9"/>
  <c r="GL35" i="9"/>
  <c r="GP35" i="9"/>
  <c r="GI36" i="9"/>
  <c r="GM36" i="9"/>
  <c r="GQ36" i="9"/>
  <c r="GJ37" i="9"/>
  <c r="GN37" i="9"/>
  <c r="GR37" i="9"/>
  <c r="GS37" i="9" s="1"/>
  <c r="GK38" i="9"/>
  <c r="FY28" i="9"/>
  <c r="GC28" i="9"/>
  <c r="FV29" i="9"/>
  <c r="FZ29" i="9"/>
  <c r="GD29" i="9"/>
  <c r="FW30" i="9"/>
  <c r="GA30" i="9"/>
  <c r="GE30" i="9"/>
  <c r="GF30" i="9" s="1"/>
  <c r="FX31" i="9"/>
  <c r="GB31" i="9"/>
  <c r="FY32" i="9"/>
  <c r="GC32" i="9"/>
  <c r="FV33" i="9"/>
  <c r="FZ33" i="9"/>
  <c r="GD33" i="9"/>
  <c r="FW34" i="9"/>
  <c r="GA34" i="9"/>
  <c r="GE34" i="9"/>
  <c r="GF34" i="9" s="1"/>
  <c r="FX35" i="9"/>
  <c r="GB35" i="9"/>
  <c r="FY36" i="9"/>
  <c r="GC36" i="9"/>
  <c r="FV37" i="9"/>
  <c r="FZ37" i="9"/>
  <c r="GD37" i="9"/>
  <c r="FW38" i="9"/>
  <c r="GA38" i="9"/>
  <c r="FV28" i="9"/>
  <c r="FZ28" i="9"/>
  <c r="GD28" i="9"/>
  <c r="FW29" i="9"/>
  <c r="GA29" i="9"/>
  <c r="GE29" i="9"/>
  <c r="GF29" i="9" s="1"/>
  <c r="FX30" i="9"/>
  <c r="GB30" i="9"/>
  <c r="FY31" i="9"/>
  <c r="GC31" i="9"/>
  <c r="FV32" i="9"/>
  <c r="FZ32" i="9"/>
  <c r="GD32" i="9"/>
  <c r="FW33" i="9"/>
  <c r="GA33" i="9"/>
  <c r="GE33" i="9"/>
  <c r="GF33" i="9" s="1"/>
  <c r="FX34" i="9"/>
  <c r="GB34" i="9"/>
  <c r="FY35" i="9"/>
  <c r="GC35" i="9"/>
  <c r="FV36" i="9"/>
  <c r="FZ36" i="9"/>
  <c r="GD36" i="9"/>
  <c r="FW37" i="9"/>
  <c r="GA37" i="9"/>
  <c r="GE37" i="9"/>
  <c r="GF37" i="9" s="1"/>
  <c r="FX38" i="9"/>
  <c r="FK28" i="9"/>
  <c r="FO28" i="9"/>
  <c r="FL29" i="9"/>
  <c r="FP29" i="9"/>
  <c r="FI30" i="9"/>
  <c r="FM30" i="9"/>
  <c r="FQ30" i="9"/>
  <c r="FJ31" i="9"/>
  <c r="FN31" i="9"/>
  <c r="FR31" i="9"/>
  <c r="FS31" i="9" s="1"/>
  <c r="FK32" i="9"/>
  <c r="FO32" i="9"/>
  <c r="FL33" i="9"/>
  <c r="FP33" i="9"/>
  <c r="FI34" i="9"/>
  <c r="FM34" i="9"/>
  <c r="FQ34" i="9"/>
  <c r="FJ35" i="9"/>
  <c r="FN35" i="9"/>
  <c r="FR35" i="9"/>
  <c r="FS35" i="9" s="1"/>
  <c r="FK36" i="9"/>
  <c r="FO36" i="9"/>
  <c r="FL37" i="9"/>
  <c r="FP37" i="9"/>
  <c r="FI38" i="9"/>
  <c r="FM38" i="9"/>
  <c r="FQ38" i="9"/>
  <c r="FL28" i="9"/>
  <c r="FP28" i="9"/>
  <c r="FI29" i="9"/>
  <c r="FM29" i="9"/>
  <c r="FQ29" i="9"/>
  <c r="FJ30" i="9"/>
  <c r="FN30" i="9"/>
  <c r="FR30" i="9"/>
  <c r="FS30" i="9" s="1"/>
  <c r="FK31" i="9"/>
  <c r="FO31" i="9"/>
  <c r="FL32" i="9"/>
  <c r="FP32" i="9"/>
  <c r="FI33" i="9"/>
  <c r="FM33" i="9"/>
  <c r="FQ33" i="9"/>
  <c r="FJ34" i="9"/>
  <c r="FN34" i="9"/>
  <c r="FR34" i="9"/>
  <c r="FS34" i="9" s="1"/>
  <c r="FK35" i="9"/>
  <c r="FO35" i="9"/>
  <c r="FL36" i="9"/>
  <c r="FP36" i="9"/>
  <c r="FI37" i="9"/>
  <c r="FM37" i="9"/>
  <c r="FQ37" i="9"/>
  <c r="FJ38" i="9"/>
  <c r="FN38" i="9"/>
  <c r="FR38" i="9"/>
  <c r="FS38" i="9" s="1"/>
  <c r="FI28" i="9"/>
  <c r="FM28" i="9"/>
  <c r="FQ28" i="9"/>
  <c r="FJ29" i="9"/>
  <c r="FN29" i="9"/>
  <c r="FR29" i="9"/>
  <c r="FS29" i="9" s="1"/>
  <c r="FK30" i="9"/>
  <c r="FO30" i="9"/>
  <c r="FL31" i="9"/>
  <c r="FP31" i="9"/>
  <c r="FI32" i="9"/>
  <c r="FM32" i="9"/>
  <c r="FQ32" i="9"/>
  <c r="FJ33" i="9"/>
  <c r="FN33" i="9"/>
  <c r="FR33" i="9"/>
  <c r="FS33" i="9" s="1"/>
  <c r="FK34" i="9"/>
  <c r="FO34" i="9"/>
  <c r="FL35" i="9"/>
  <c r="FP35" i="9"/>
  <c r="FI36" i="9"/>
  <c r="FM36" i="9"/>
  <c r="FQ36" i="9"/>
  <c r="FJ37" i="9"/>
  <c r="FN37" i="9"/>
  <c r="FR37" i="9"/>
  <c r="FS37" i="9" s="1"/>
  <c r="FK38" i="9"/>
  <c r="EX28" i="9"/>
  <c r="FB28" i="9"/>
  <c r="EY29" i="9"/>
  <c r="FC29" i="9"/>
  <c r="EV30" i="9"/>
  <c r="EZ30" i="9"/>
  <c r="FD30" i="9"/>
  <c r="EW31" i="9"/>
  <c r="FA31" i="9"/>
  <c r="FE31" i="9"/>
  <c r="FF31" i="9" s="1"/>
  <c r="EX32" i="9"/>
  <c r="FB32" i="9"/>
  <c r="EY33" i="9"/>
  <c r="FC33" i="9"/>
  <c r="EV34" i="9"/>
  <c r="EZ34" i="9"/>
  <c r="FD34" i="9"/>
  <c r="EW35" i="9"/>
  <c r="FA35" i="9"/>
  <c r="FE35" i="9"/>
  <c r="FF35" i="9" s="1"/>
  <c r="EX36" i="9"/>
  <c r="FB36" i="9"/>
  <c r="EY37" i="9"/>
  <c r="FC37" i="9"/>
  <c r="EV38" i="9"/>
  <c r="EZ38" i="9"/>
  <c r="FD38" i="9"/>
  <c r="EY28" i="9"/>
  <c r="FC28" i="9"/>
  <c r="EV29" i="9"/>
  <c r="EZ29" i="9"/>
  <c r="FD29" i="9"/>
  <c r="EW30" i="9"/>
  <c r="FA30" i="9"/>
  <c r="FE30" i="9"/>
  <c r="FF30" i="9" s="1"/>
  <c r="EX31" i="9"/>
  <c r="FB31" i="9"/>
  <c r="EY32" i="9"/>
  <c r="FC32" i="9"/>
  <c r="EV33" i="9"/>
  <c r="EZ33" i="9"/>
  <c r="FD33" i="9"/>
  <c r="EW34" i="9"/>
  <c r="FA34" i="9"/>
  <c r="FE34" i="9"/>
  <c r="FF34" i="9" s="1"/>
  <c r="EX35" i="9"/>
  <c r="FB35" i="9"/>
  <c r="EY36" i="9"/>
  <c r="FC36" i="9"/>
  <c r="EV37" i="9"/>
  <c r="EZ37" i="9"/>
  <c r="FD37" i="9"/>
  <c r="EW38" i="9"/>
  <c r="FA38" i="9"/>
  <c r="FE38" i="9"/>
  <c r="FF38" i="9" s="1"/>
  <c r="EV28" i="9"/>
  <c r="EZ28" i="9"/>
  <c r="FD28" i="9"/>
  <c r="EW29" i="9"/>
  <c r="FA29" i="9"/>
  <c r="FE29" i="9"/>
  <c r="FF29" i="9" s="1"/>
  <c r="EX30" i="9"/>
  <c r="FB30" i="9"/>
  <c r="EY31" i="9"/>
  <c r="FC31" i="9"/>
  <c r="EV32" i="9"/>
  <c r="EZ32" i="9"/>
  <c r="FD32" i="9"/>
  <c r="EW33" i="9"/>
  <c r="FA33" i="9"/>
  <c r="FE33" i="9"/>
  <c r="FF33" i="9" s="1"/>
  <c r="EX34" i="9"/>
  <c r="FB34" i="9"/>
  <c r="EY35" i="9"/>
  <c r="FC35" i="9"/>
  <c r="EV36" i="9"/>
  <c r="EZ36" i="9"/>
  <c r="FD36" i="9"/>
  <c r="EW37" i="9"/>
  <c r="FA37" i="9"/>
  <c r="FE37" i="9"/>
  <c r="FF37" i="9" s="1"/>
  <c r="EX38" i="9"/>
  <c r="EL28" i="9"/>
  <c r="EP28" i="9"/>
  <c r="EI29" i="9"/>
  <c r="EM29" i="9"/>
  <c r="EQ29" i="9"/>
  <c r="EJ30" i="9"/>
  <c r="EN30" i="9"/>
  <c r="ER30" i="9"/>
  <c r="ES30" i="9" s="1"/>
  <c r="EK31" i="9"/>
  <c r="EO31" i="9"/>
  <c r="EL32" i="9"/>
  <c r="EP32" i="9"/>
  <c r="EI33" i="9"/>
  <c r="EM33" i="9"/>
  <c r="EQ33" i="9"/>
  <c r="EJ34" i="9"/>
  <c r="EN34" i="9"/>
  <c r="ER34" i="9"/>
  <c r="ES34" i="9" s="1"/>
  <c r="EK35" i="9"/>
  <c r="EO35" i="9"/>
  <c r="EL36" i="9"/>
  <c r="EP36" i="9"/>
  <c r="EI37" i="9"/>
  <c r="EM37" i="9"/>
  <c r="EQ37" i="9"/>
  <c r="EJ38" i="9"/>
  <c r="EN38" i="9"/>
  <c r="ER38" i="9"/>
  <c r="ES38" i="9" s="1"/>
  <c r="EP31" i="9"/>
  <c r="EI32" i="9"/>
  <c r="EM32" i="9"/>
  <c r="EQ32" i="9"/>
  <c r="EJ33" i="9"/>
  <c r="EN33" i="9"/>
  <c r="ER33" i="9"/>
  <c r="ES33" i="9" s="1"/>
  <c r="EK34" i="9"/>
  <c r="EO34" i="9"/>
  <c r="EL35" i="9"/>
  <c r="EP35" i="9"/>
  <c r="EI36" i="9"/>
  <c r="EM36" i="9"/>
  <c r="EQ36" i="9"/>
  <c r="EJ37" i="9"/>
  <c r="EN37" i="9"/>
  <c r="ER37" i="9"/>
  <c r="ES37" i="9" s="1"/>
  <c r="EK38" i="9"/>
  <c r="DX28" i="9"/>
  <c r="EB28" i="9"/>
  <c r="DY29" i="9"/>
  <c r="EC29" i="9"/>
  <c r="DV30" i="9"/>
  <c r="DZ30" i="9"/>
  <c r="ED30" i="9"/>
  <c r="DW31" i="9"/>
  <c r="EA31" i="9"/>
  <c r="EE31" i="9"/>
  <c r="EF31" i="9" s="1"/>
  <c r="DX32" i="9"/>
  <c r="EB32" i="9"/>
  <c r="DY33" i="9"/>
  <c r="EC33" i="9"/>
  <c r="DV34" i="9"/>
  <c r="DZ34" i="9"/>
  <c r="ED34" i="9"/>
  <c r="DW35" i="9"/>
  <c r="EA35" i="9"/>
  <c r="EE35" i="9"/>
  <c r="EF35" i="9" s="1"/>
  <c r="DX36" i="9"/>
  <c r="EB36" i="9"/>
  <c r="DY37" i="9"/>
  <c r="EC37" i="9"/>
  <c r="DV38" i="9"/>
  <c r="DZ38" i="9"/>
  <c r="ED38" i="9"/>
  <c r="DY28" i="9"/>
  <c r="EC28" i="9"/>
  <c r="DV29" i="9"/>
  <c r="DZ29" i="9"/>
  <c r="ED29" i="9"/>
  <c r="DW30" i="9"/>
  <c r="EA30" i="9"/>
  <c r="EE30" i="9"/>
  <c r="EF30" i="9" s="1"/>
  <c r="DX31" i="9"/>
  <c r="EB31" i="9"/>
  <c r="DY32" i="9"/>
  <c r="EC32" i="9"/>
  <c r="DV33" i="9"/>
  <c r="DZ33" i="9"/>
  <c r="ED33" i="9"/>
  <c r="DW34" i="9"/>
  <c r="EA34" i="9"/>
  <c r="EE34" i="9"/>
  <c r="EF34" i="9" s="1"/>
  <c r="DX35" i="9"/>
  <c r="EB35" i="9"/>
  <c r="DY36" i="9"/>
  <c r="EC36" i="9"/>
  <c r="DV37" i="9"/>
  <c r="DZ37" i="9"/>
  <c r="ED37" i="9"/>
  <c r="DW38" i="9"/>
  <c r="EA38" i="9"/>
  <c r="EE38" i="9"/>
  <c r="EF38" i="9" s="1"/>
  <c r="DV28" i="9"/>
  <c r="DZ28" i="9"/>
  <c r="ED28" i="9"/>
  <c r="DW29" i="9"/>
  <c r="EA29" i="9"/>
  <c r="EE29" i="9"/>
  <c r="EF29" i="9" s="1"/>
  <c r="DX30" i="9"/>
  <c r="EB30" i="9"/>
  <c r="DY31" i="9"/>
  <c r="EC31" i="9"/>
  <c r="DV32" i="9"/>
  <c r="DZ32" i="9"/>
  <c r="ED32" i="9"/>
  <c r="DW33" i="9"/>
  <c r="EA33" i="9"/>
  <c r="EE33" i="9"/>
  <c r="EF33" i="9" s="1"/>
  <c r="DX34" i="9"/>
  <c r="EB34" i="9"/>
  <c r="DY35" i="9"/>
  <c r="EC35" i="9"/>
  <c r="DV36" i="9"/>
  <c r="DZ36" i="9"/>
  <c r="ED36" i="9"/>
  <c r="DW37" i="9"/>
  <c r="EA37" i="9"/>
  <c r="EE37" i="9"/>
  <c r="EF37" i="9" s="1"/>
  <c r="DX38" i="9"/>
  <c r="DL28" i="9"/>
  <c r="DP28" i="9"/>
  <c r="DI29" i="9"/>
  <c r="DM29" i="9"/>
  <c r="DQ29" i="9"/>
  <c r="DJ30" i="9"/>
  <c r="DN30" i="9"/>
  <c r="DR30" i="9"/>
  <c r="DS30" i="9" s="1"/>
  <c r="DK31" i="9"/>
  <c r="DO31" i="9"/>
  <c r="DL32" i="9"/>
  <c r="DP32" i="9"/>
  <c r="DI33" i="9"/>
  <c r="DM33" i="9"/>
  <c r="DQ33" i="9"/>
  <c r="DJ34" i="9"/>
  <c r="DN34" i="9"/>
  <c r="DR34" i="9"/>
  <c r="DS34" i="9" s="1"/>
  <c r="DK35" i="9"/>
  <c r="DO35" i="9"/>
  <c r="DL36" i="9"/>
  <c r="DP36" i="9"/>
  <c r="DI37" i="9"/>
  <c r="DM37" i="9"/>
  <c r="DQ37" i="9"/>
  <c r="DJ38" i="9"/>
  <c r="DN38" i="9"/>
  <c r="DR38" i="9"/>
  <c r="DS38" i="9" s="1"/>
  <c r="DI28" i="9"/>
  <c r="DM28" i="9"/>
  <c r="DQ28" i="9"/>
  <c r="DJ29" i="9"/>
  <c r="DN29" i="9"/>
  <c r="DR29" i="9"/>
  <c r="DS29" i="9" s="1"/>
  <c r="DK30" i="9"/>
  <c r="DO30" i="9"/>
  <c r="DL31" i="9"/>
  <c r="DP31" i="9"/>
  <c r="DI32" i="9"/>
  <c r="DM32" i="9"/>
  <c r="DQ32" i="9"/>
  <c r="DJ33" i="9"/>
  <c r="DN33" i="9"/>
  <c r="DR33" i="9"/>
  <c r="DS33" i="9" s="1"/>
  <c r="DK34" i="9"/>
  <c r="DO34" i="9"/>
  <c r="DL35" i="9"/>
  <c r="DP35" i="9"/>
  <c r="DI36" i="9"/>
  <c r="DM36" i="9"/>
  <c r="DQ36" i="9"/>
  <c r="DJ37" i="9"/>
  <c r="DN37" i="9"/>
  <c r="DR37" i="9"/>
  <c r="DS37" i="9" s="1"/>
  <c r="DK38" i="9"/>
  <c r="CX28" i="9"/>
  <c r="DB28" i="9"/>
  <c r="CY29" i="9"/>
  <c r="DC29" i="9"/>
  <c r="CV30" i="9"/>
  <c r="CZ30" i="9"/>
  <c r="DD30" i="9"/>
  <c r="CW31" i="9"/>
  <c r="DA31" i="9"/>
  <c r="DE31" i="9"/>
  <c r="DF31" i="9" s="1"/>
  <c r="CX32" i="9"/>
  <c r="DB32" i="9"/>
  <c r="CY33" i="9"/>
  <c r="DC33" i="9"/>
  <c r="CV34" i="9"/>
  <c r="CZ34" i="9"/>
  <c r="DD34" i="9"/>
  <c r="CW35" i="9"/>
  <c r="DA35" i="9"/>
  <c r="DE35" i="9"/>
  <c r="DF35" i="9" s="1"/>
  <c r="CX36" i="9"/>
  <c r="DB36" i="9"/>
  <c r="CY37" i="9"/>
  <c r="DC37" i="9"/>
  <c r="CV38" i="9"/>
  <c r="CZ38" i="9"/>
  <c r="DD38" i="9"/>
  <c r="CY28" i="9"/>
  <c r="DC28" i="9"/>
  <c r="CV29" i="9"/>
  <c r="CZ29" i="9"/>
  <c r="DD29" i="9"/>
  <c r="CW30" i="9"/>
  <c r="DA30" i="9"/>
  <c r="DE30" i="9"/>
  <c r="DF30" i="9" s="1"/>
  <c r="CX31" i="9"/>
  <c r="DB31" i="9"/>
  <c r="CY32" i="9"/>
  <c r="DC32" i="9"/>
  <c r="CV33" i="9"/>
  <c r="CZ33" i="9"/>
  <c r="DD33" i="9"/>
  <c r="CW34" i="9"/>
  <c r="DA34" i="9"/>
  <c r="DE34" i="9"/>
  <c r="DF34" i="9" s="1"/>
  <c r="CX35" i="9"/>
  <c r="DB35" i="9"/>
  <c r="CY36" i="9"/>
  <c r="DC36" i="9"/>
  <c r="CV37" i="9"/>
  <c r="CZ37" i="9"/>
  <c r="DD37" i="9"/>
  <c r="CW38" i="9"/>
  <c r="DA38" i="9"/>
  <c r="CK28" i="9"/>
  <c r="CO28" i="9"/>
  <c r="CL29" i="9"/>
  <c r="CP29" i="9"/>
  <c r="CI30" i="9"/>
  <c r="CM30" i="9"/>
  <c r="CQ30" i="9"/>
  <c r="CJ31" i="9"/>
  <c r="CN31" i="9"/>
  <c r="CR31" i="9"/>
  <c r="CS31" i="9" s="1"/>
  <c r="CK32" i="9"/>
  <c r="CO32" i="9"/>
  <c r="CL33" i="9"/>
  <c r="CP33" i="9"/>
  <c r="CI34" i="9"/>
  <c r="CM34" i="9"/>
  <c r="CQ34" i="9"/>
  <c r="CJ35" i="9"/>
  <c r="CN35" i="9"/>
  <c r="CR35" i="9"/>
  <c r="CS35" i="9" s="1"/>
  <c r="CK36" i="9"/>
  <c r="CO36" i="9"/>
  <c r="CL37" i="9"/>
  <c r="CP37" i="9"/>
  <c r="CI38" i="9"/>
  <c r="CM38" i="9"/>
  <c r="CQ38" i="9"/>
  <c r="CL28" i="9"/>
  <c r="CP28" i="9"/>
  <c r="CI29" i="9"/>
  <c r="CM29" i="9"/>
  <c r="CQ29" i="9"/>
  <c r="CJ30" i="9"/>
  <c r="CN30" i="9"/>
  <c r="CR30" i="9"/>
  <c r="CS30" i="9" s="1"/>
  <c r="CK31" i="9"/>
  <c r="CO31" i="9"/>
  <c r="CL32" i="9"/>
  <c r="CP32" i="9"/>
  <c r="CI33" i="9"/>
  <c r="CM33" i="9"/>
  <c r="CQ33" i="9"/>
  <c r="CJ34" i="9"/>
  <c r="CN34" i="9"/>
  <c r="CR34" i="9"/>
  <c r="CS34" i="9" s="1"/>
  <c r="CK35" i="9"/>
  <c r="CO35" i="9"/>
  <c r="CL36" i="9"/>
  <c r="CP36" i="9"/>
  <c r="CI37" i="9"/>
  <c r="CM37" i="9"/>
  <c r="CQ37" i="9"/>
  <c r="CJ38" i="9"/>
  <c r="CN38" i="9"/>
  <c r="CR38" i="9"/>
  <c r="CS38" i="9" s="1"/>
  <c r="CN33" i="9"/>
  <c r="CR33" i="9"/>
  <c r="CS33" i="9" s="1"/>
  <c r="CK34" i="9"/>
  <c r="CO34" i="9"/>
  <c r="CL35" i="9"/>
  <c r="CP35" i="9"/>
  <c r="CI36" i="9"/>
  <c r="CM36" i="9"/>
  <c r="CQ36" i="9"/>
  <c r="CJ37" i="9"/>
  <c r="CN37" i="9"/>
  <c r="CR37" i="9"/>
  <c r="CS37" i="9" s="1"/>
  <c r="CK38" i="9"/>
  <c r="BX28" i="9"/>
  <c r="CB28" i="9"/>
  <c r="BY29" i="9"/>
  <c r="CC29" i="9"/>
  <c r="BV30" i="9"/>
  <c r="BZ30" i="9"/>
  <c r="CD30" i="9"/>
  <c r="BW31" i="9"/>
  <c r="CA31" i="9"/>
  <c r="CE31" i="9"/>
  <c r="CF31" i="9" s="1"/>
  <c r="BX32" i="9"/>
  <c r="CB32" i="9"/>
  <c r="BY33" i="9"/>
  <c r="CC33" i="9"/>
  <c r="BV34" i="9"/>
  <c r="BZ34" i="9"/>
  <c r="CD34" i="9"/>
  <c r="BW35" i="9"/>
  <c r="CA35" i="9"/>
  <c r="CE35" i="9"/>
  <c r="CF35" i="9" s="1"/>
  <c r="BX36" i="9"/>
  <c r="CB36" i="9"/>
  <c r="BY37" i="9"/>
  <c r="CC37" i="9"/>
  <c r="BV38" i="9"/>
  <c r="BZ38" i="9"/>
  <c r="CD38" i="9"/>
  <c r="BY28" i="9"/>
  <c r="CC28" i="9"/>
  <c r="BV29" i="9"/>
  <c r="BZ29" i="9"/>
  <c r="CD29" i="9"/>
  <c r="BW30" i="9"/>
  <c r="CA30" i="9"/>
  <c r="CE30" i="9"/>
  <c r="CF30" i="9" s="1"/>
  <c r="BX31" i="9"/>
  <c r="CB31" i="9"/>
  <c r="BY32" i="9"/>
  <c r="CC32" i="9"/>
  <c r="BV33" i="9"/>
  <c r="BZ33" i="9"/>
  <c r="CD33" i="9"/>
  <c r="BW34" i="9"/>
  <c r="CA34" i="9"/>
  <c r="CE34" i="9"/>
  <c r="CF34" i="9" s="1"/>
  <c r="BX35" i="9"/>
  <c r="CB35" i="9"/>
  <c r="BY36" i="9"/>
  <c r="CC36" i="9"/>
  <c r="BV37" i="9"/>
  <c r="BZ37" i="9"/>
  <c r="CD37" i="9"/>
  <c r="BW38" i="9"/>
  <c r="CA38" i="9"/>
  <c r="CE38" i="9"/>
  <c r="CF38" i="9" s="1"/>
  <c r="BV28" i="9"/>
  <c r="BZ28" i="9"/>
  <c r="CD28" i="9"/>
  <c r="BW29" i="9"/>
  <c r="CA29" i="9"/>
  <c r="CE29" i="9"/>
  <c r="CF29" i="9" s="1"/>
  <c r="BX30" i="9"/>
  <c r="CB30" i="9"/>
  <c r="BY31" i="9"/>
  <c r="CC31" i="9"/>
  <c r="BV32" i="9"/>
  <c r="BZ32" i="9"/>
  <c r="CD32" i="9"/>
  <c r="BW33" i="9"/>
  <c r="CA33" i="9"/>
  <c r="CE33" i="9"/>
  <c r="CF33" i="9" s="1"/>
  <c r="BX34" i="9"/>
  <c r="CB34" i="9"/>
  <c r="BY35" i="9"/>
  <c r="CC35" i="9"/>
  <c r="BV36" i="9"/>
  <c r="BZ36" i="9"/>
  <c r="CD36" i="9"/>
  <c r="BW37" i="9"/>
  <c r="CA37" i="9"/>
  <c r="CE37" i="9"/>
  <c r="CF37" i="9" s="1"/>
  <c r="BX38" i="9"/>
  <c r="BL28" i="9"/>
  <c r="BP28" i="9"/>
  <c r="BI29" i="9"/>
  <c r="BM29" i="9"/>
  <c r="BQ29" i="9"/>
  <c r="BJ30" i="9"/>
  <c r="BN30" i="9"/>
  <c r="BR30" i="9"/>
  <c r="BS30" i="9" s="1"/>
  <c r="BK31" i="9"/>
  <c r="BO31" i="9"/>
  <c r="BL32" i="9"/>
  <c r="BP32" i="9"/>
  <c r="BI33" i="9"/>
  <c r="BM33" i="9"/>
  <c r="BQ33" i="9"/>
  <c r="BJ34" i="9"/>
  <c r="BN34" i="9"/>
  <c r="BR34" i="9"/>
  <c r="BS34" i="9" s="1"/>
  <c r="BK35" i="9"/>
  <c r="BO35" i="9"/>
  <c r="BL36" i="9"/>
  <c r="BP36" i="9"/>
  <c r="BI37" i="9"/>
  <c r="BM37" i="9"/>
  <c r="BQ37" i="9"/>
  <c r="BJ38" i="9"/>
  <c r="BN38" i="9"/>
  <c r="BR38" i="9"/>
  <c r="BS38" i="9" s="1"/>
  <c r="BI28" i="9"/>
  <c r="BM28" i="9"/>
  <c r="BQ28" i="9"/>
  <c r="BJ29" i="9"/>
  <c r="BN29" i="9"/>
  <c r="BR29" i="9"/>
  <c r="BS29" i="9" s="1"/>
  <c r="BK30" i="9"/>
  <c r="BO30" i="9"/>
  <c r="BL31" i="9"/>
  <c r="BP31" i="9"/>
  <c r="BI32" i="9"/>
  <c r="BM32" i="9"/>
  <c r="BQ32" i="9"/>
  <c r="BJ33" i="9"/>
  <c r="BN33" i="9"/>
  <c r="BR33" i="9"/>
  <c r="BS33" i="9" s="1"/>
  <c r="BK34" i="9"/>
  <c r="BO34" i="9"/>
  <c r="BL35" i="9"/>
  <c r="BP35" i="9"/>
  <c r="BI36" i="9"/>
  <c r="BM36" i="9"/>
  <c r="BQ36" i="9"/>
  <c r="BJ37" i="9"/>
  <c r="BN37" i="9"/>
  <c r="BR37" i="9"/>
  <c r="BS37" i="9" s="1"/>
  <c r="BK38" i="9"/>
  <c r="BC38" i="9"/>
  <c r="AX28" i="9"/>
  <c r="BB28" i="9"/>
  <c r="AY29" i="9"/>
  <c r="BC29" i="9"/>
  <c r="AV30" i="9"/>
  <c r="AZ30" i="9"/>
  <c r="BD30" i="9"/>
  <c r="AW31" i="9"/>
  <c r="BA31" i="9"/>
  <c r="BE31" i="9"/>
  <c r="BF31" i="9" s="1"/>
  <c r="AX32" i="9"/>
  <c r="BB32" i="9"/>
  <c r="AY33" i="9"/>
  <c r="BC33" i="9"/>
  <c r="AV34" i="9"/>
  <c r="AZ34" i="9"/>
  <c r="BD34" i="9"/>
  <c r="AW35" i="9"/>
  <c r="BA35" i="9"/>
  <c r="BE35" i="9"/>
  <c r="BF35" i="9" s="1"/>
  <c r="AX36" i="9"/>
  <c r="BB36" i="9"/>
  <c r="AY37" i="9"/>
  <c r="BC37" i="9"/>
  <c r="AV38" i="9"/>
  <c r="AZ38" i="9"/>
  <c r="BD38" i="9"/>
  <c r="AY28" i="9"/>
  <c r="BC28" i="9"/>
  <c r="AV29" i="9"/>
  <c r="AZ29" i="9"/>
  <c r="BD29" i="9"/>
  <c r="AW30" i="9"/>
  <c r="BA30" i="9"/>
  <c r="BE30" i="9"/>
  <c r="BF30" i="9" s="1"/>
  <c r="AX31" i="9"/>
  <c r="BB31" i="9"/>
  <c r="AY32" i="9"/>
  <c r="BC32" i="9"/>
  <c r="AV33" i="9"/>
  <c r="AZ33" i="9"/>
  <c r="BD33" i="9"/>
  <c r="AW34" i="9"/>
  <c r="BA34" i="9"/>
  <c r="BE34" i="9"/>
  <c r="BF34" i="9" s="1"/>
  <c r="AX35" i="9"/>
  <c r="BB35" i="9"/>
  <c r="AY36" i="9"/>
  <c r="BC36" i="9"/>
  <c r="AV37" i="9"/>
  <c r="AZ37" i="9"/>
  <c r="BD37" i="9"/>
  <c r="AW38" i="9"/>
  <c r="BA38" i="9"/>
  <c r="BE38" i="9"/>
  <c r="BF38" i="9" s="1"/>
  <c r="AV28" i="9"/>
  <c r="AZ28" i="9"/>
  <c r="BD28" i="9"/>
  <c r="AW29" i="9"/>
  <c r="BA29" i="9"/>
  <c r="BE29" i="9"/>
  <c r="BF29" i="9" s="1"/>
  <c r="AX30" i="9"/>
  <c r="BB30" i="9"/>
  <c r="AY31" i="9"/>
  <c r="BC31" i="9"/>
  <c r="AV32" i="9"/>
  <c r="AZ32" i="9"/>
  <c r="BD32" i="9"/>
  <c r="AW33" i="9"/>
  <c r="BA33" i="9"/>
  <c r="BE33" i="9"/>
  <c r="BF33" i="9" s="1"/>
  <c r="AX34" i="9"/>
  <c r="BB34" i="9"/>
  <c r="AY35" i="9"/>
  <c r="BC35" i="9"/>
  <c r="AV36" i="9"/>
  <c r="AZ36" i="9"/>
  <c r="BD36" i="9"/>
  <c r="AW37" i="9"/>
  <c r="BA37" i="9"/>
  <c r="BE37" i="9"/>
  <c r="BF37" i="9" s="1"/>
  <c r="AX38" i="9"/>
  <c r="AJ28" i="9"/>
  <c r="AN28" i="9"/>
  <c r="AR28" i="9"/>
  <c r="AS28" i="9" s="1"/>
  <c r="AK29" i="9"/>
  <c r="AO29" i="9"/>
  <c r="AL30" i="9"/>
  <c r="AP30" i="9"/>
  <c r="AI31" i="9"/>
  <c r="AM31" i="9"/>
  <c r="AQ31" i="9"/>
  <c r="AJ32" i="9"/>
  <c r="AN32" i="9"/>
  <c r="AR32" i="9"/>
  <c r="AS32" i="9" s="1"/>
  <c r="AK33" i="9"/>
  <c r="AO33" i="9"/>
  <c r="AL34" i="9"/>
  <c r="AP34" i="9"/>
  <c r="AI35" i="9"/>
  <c r="AM35" i="9"/>
  <c r="AQ35" i="9"/>
  <c r="AJ36" i="9"/>
  <c r="AN36" i="9"/>
  <c r="AR36" i="9"/>
  <c r="AS36" i="9" s="1"/>
  <c r="AK37" i="9"/>
  <c r="AO37" i="9"/>
  <c r="AL38" i="9"/>
  <c r="AP38" i="9"/>
  <c r="AK28" i="9"/>
  <c r="AO28" i="9"/>
  <c r="AL29" i="9"/>
  <c r="AP29" i="9"/>
  <c r="AI30" i="9"/>
  <c r="AM30" i="9"/>
  <c r="AQ30" i="9"/>
  <c r="AJ31" i="9"/>
  <c r="AN31" i="9"/>
  <c r="AR31" i="9"/>
  <c r="AS31" i="9" s="1"/>
  <c r="AK32" i="9"/>
  <c r="AO32" i="9"/>
  <c r="AL33" i="9"/>
  <c r="AP33" i="9"/>
  <c r="AI34" i="9"/>
  <c r="AM34" i="9"/>
  <c r="AQ34" i="9"/>
  <c r="AJ35" i="9"/>
  <c r="AN35" i="9"/>
  <c r="AR35" i="9"/>
  <c r="AS35" i="9" s="1"/>
  <c r="AK36" i="9"/>
  <c r="AO36" i="9"/>
  <c r="AL37" i="9"/>
  <c r="AP37" i="9"/>
  <c r="AI38" i="9"/>
  <c r="AM38" i="9"/>
  <c r="AQ38" i="9"/>
  <c r="AL28" i="9"/>
  <c r="AP28" i="9"/>
  <c r="AI29" i="9"/>
  <c r="AM29" i="9"/>
  <c r="AQ29" i="9"/>
  <c r="AJ30" i="9"/>
  <c r="AN30" i="9"/>
  <c r="AR30" i="9"/>
  <c r="AS30" i="9" s="1"/>
  <c r="AK31" i="9"/>
  <c r="AO31" i="9"/>
  <c r="AL32" i="9"/>
  <c r="AP32" i="9"/>
  <c r="AI33" i="9"/>
  <c r="AM33" i="9"/>
  <c r="AQ33" i="9"/>
  <c r="AJ34" i="9"/>
  <c r="AN34" i="9"/>
  <c r="AR34" i="9"/>
  <c r="AS34" i="9" s="1"/>
  <c r="AK35" i="9"/>
  <c r="AO35" i="9"/>
  <c r="AL36" i="9"/>
  <c r="AP36" i="9"/>
  <c r="AI37" i="9"/>
  <c r="AM37" i="9"/>
  <c r="AQ37" i="9"/>
  <c r="AJ38" i="9"/>
  <c r="AN38" i="9"/>
  <c r="AR38" i="9"/>
  <c r="AS38" i="9" s="1"/>
  <c r="AI28" i="9"/>
  <c r="AM28" i="9"/>
  <c r="AQ28" i="9"/>
  <c r="AJ29" i="9"/>
  <c r="AN29" i="9"/>
  <c r="AR29" i="9"/>
  <c r="AS29" i="9" s="1"/>
  <c r="AK30" i="9"/>
  <c r="AO30" i="9"/>
  <c r="AL31" i="9"/>
  <c r="AP31" i="9"/>
  <c r="AI32" i="9"/>
  <c r="AM32" i="9"/>
  <c r="AQ32" i="9"/>
  <c r="AJ33" i="9"/>
  <c r="AN33" i="9"/>
  <c r="AR33" i="9"/>
  <c r="AS33" i="9" s="1"/>
  <c r="AK34" i="9"/>
  <c r="AO34" i="9"/>
  <c r="AL35" i="9"/>
  <c r="AP35" i="9"/>
  <c r="AI36" i="9"/>
  <c r="AM36" i="9"/>
  <c r="AQ36" i="9"/>
  <c r="AJ37" i="9"/>
  <c r="AN37" i="9"/>
  <c r="AR37" i="9"/>
  <c r="AS37" i="9" s="1"/>
  <c r="AK38" i="9"/>
  <c r="X28" i="9"/>
  <c r="AB28" i="9"/>
  <c r="Y29" i="9"/>
  <c r="AC29" i="9"/>
  <c r="V30" i="9"/>
  <c r="Z30" i="9"/>
  <c r="AD30" i="9"/>
  <c r="W31" i="9"/>
  <c r="AA31" i="9"/>
  <c r="AE31" i="9"/>
  <c r="AF31" i="9" s="1"/>
  <c r="X32" i="9"/>
  <c r="AB32" i="9"/>
  <c r="Y33" i="9"/>
  <c r="AC33" i="9"/>
  <c r="V34" i="9"/>
  <c r="Z34" i="9"/>
  <c r="AD34" i="9"/>
  <c r="W35" i="9"/>
  <c r="AA35" i="9"/>
  <c r="AE35" i="9"/>
  <c r="AF35" i="9" s="1"/>
  <c r="X36" i="9"/>
  <c r="AB36" i="9"/>
  <c r="Y37" i="9"/>
  <c r="AC37" i="9"/>
  <c r="V38" i="9"/>
  <c r="Z38" i="9"/>
  <c r="AD38" i="9"/>
  <c r="Y28" i="9"/>
  <c r="AC28" i="9"/>
  <c r="V29" i="9"/>
  <c r="Z29" i="9"/>
  <c r="AD29" i="9"/>
  <c r="W30" i="9"/>
  <c r="AA30" i="9"/>
  <c r="AE30" i="9"/>
  <c r="AF30" i="9" s="1"/>
  <c r="X31" i="9"/>
  <c r="AB31" i="9"/>
  <c r="Y32" i="9"/>
  <c r="AC32" i="9"/>
  <c r="V33" i="9"/>
  <c r="Z33" i="9"/>
  <c r="AD33" i="9"/>
  <c r="W34" i="9"/>
  <c r="AA34" i="9"/>
  <c r="AE34" i="9"/>
  <c r="AF34" i="9" s="1"/>
  <c r="X35" i="9"/>
  <c r="AB35" i="9"/>
  <c r="Y36" i="9"/>
  <c r="AC36" i="9"/>
  <c r="V37" i="9"/>
  <c r="Z37" i="9"/>
  <c r="AD37" i="9"/>
  <c r="W38" i="9"/>
  <c r="AA38" i="9"/>
  <c r="AE38" i="9"/>
  <c r="AF38" i="9" s="1"/>
  <c r="V28" i="9"/>
  <c r="Z28" i="9"/>
  <c r="AD28" i="9"/>
  <c r="W29" i="9"/>
  <c r="AA29" i="9"/>
  <c r="AE29" i="9"/>
  <c r="AF29" i="9" s="1"/>
  <c r="X30" i="9"/>
  <c r="AB30" i="9"/>
  <c r="Y31" i="9"/>
  <c r="AC31" i="9"/>
  <c r="V32" i="9"/>
  <c r="Z32" i="9"/>
  <c r="AD32" i="9"/>
  <c r="W33" i="9"/>
  <c r="AA33" i="9"/>
  <c r="AE33" i="9"/>
  <c r="AF33" i="9" s="1"/>
  <c r="X34" i="9"/>
  <c r="AB34" i="9"/>
  <c r="Y35" i="9"/>
  <c r="AC35" i="9"/>
  <c r="V36" i="9"/>
  <c r="Z36" i="9"/>
  <c r="AD36" i="9"/>
  <c r="W37" i="9"/>
  <c r="AA37" i="9"/>
  <c r="AE37" i="9"/>
  <c r="AF37" i="9" s="1"/>
  <c r="X38" i="9"/>
  <c r="FJ3" i="9"/>
  <c r="FJ4" i="9"/>
  <c r="EW3" i="9"/>
  <c r="FA3" i="9"/>
  <c r="EW4" i="9"/>
  <c r="FA4" i="9"/>
  <c r="EW5" i="9"/>
  <c r="FA5" i="9"/>
  <c r="EX3" i="9"/>
  <c r="FC3" i="9"/>
  <c r="FD3" i="9" s="1"/>
  <c r="EX4" i="9"/>
  <c r="FC4" i="9"/>
  <c r="FD4" i="9" s="1"/>
  <c r="EX5" i="9"/>
  <c r="FC5" i="9"/>
  <c r="FD5" i="9" s="1"/>
  <c r="EY3" i="9"/>
  <c r="EY4" i="9"/>
  <c r="EN3" i="9"/>
  <c r="EN4" i="9"/>
  <c r="EA3" i="9"/>
  <c r="EE3" i="9"/>
  <c r="EA4" i="9"/>
  <c r="EE4" i="9"/>
  <c r="EA5" i="9"/>
  <c r="EE5" i="9"/>
  <c r="EB3" i="9"/>
  <c r="EG3" i="9"/>
  <c r="EH3" i="9" s="1"/>
  <c r="EB4" i="9"/>
  <c r="EG4" i="9"/>
  <c r="EH4" i="9" s="1"/>
  <c r="EB5" i="9"/>
  <c r="EG5" i="9"/>
  <c r="EH5" i="9" s="1"/>
  <c r="EC3" i="9"/>
  <c r="EC4" i="9"/>
  <c r="DP3" i="9"/>
  <c r="DT3" i="9"/>
  <c r="DP4" i="9"/>
  <c r="DT4" i="9"/>
  <c r="DP5" i="9"/>
  <c r="DT5" i="9"/>
  <c r="DQ3" i="9"/>
  <c r="DV3" i="9"/>
  <c r="DW3" i="9" s="1"/>
  <c r="DQ4" i="9"/>
  <c r="DV4" i="9"/>
  <c r="DW4" i="9" s="1"/>
  <c r="DQ5" i="9"/>
  <c r="DV5" i="9"/>
  <c r="DW5" i="9" s="1"/>
  <c r="DR3" i="9"/>
  <c r="DR4" i="9"/>
  <c r="DE3" i="9"/>
  <c r="DI3" i="9"/>
  <c r="DE4" i="9"/>
  <c r="DI4" i="9"/>
  <c r="DE5" i="9"/>
  <c r="DI5" i="9"/>
  <c r="DF3" i="9"/>
  <c r="DK3" i="9"/>
  <c r="DL3" i="9" s="1"/>
  <c r="DF4" i="9"/>
  <c r="DK4" i="9"/>
  <c r="DL4" i="9" s="1"/>
  <c r="DF5" i="9"/>
  <c r="DK5" i="9"/>
  <c r="DL5" i="9" s="1"/>
  <c r="DG3" i="9"/>
  <c r="DG4" i="9"/>
  <c r="CT3" i="9"/>
  <c r="CX3" i="9"/>
  <c r="CT4" i="9"/>
  <c r="CX4" i="9"/>
  <c r="CT5" i="9"/>
  <c r="CX5" i="9"/>
  <c r="CU3" i="9"/>
  <c r="CZ3" i="9"/>
  <c r="DA3" i="9" s="1"/>
  <c r="CU4" i="9"/>
  <c r="CZ4" i="9"/>
  <c r="DA4" i="9" s="1"/>
  <c r="CU5" i="9"/>
  <c r="CZ5" i="9"/>
  <c r="DA5" i="9" s="1"/>
  <c r="CV3" i="9"/>
  <c r="CV4" i="9"/>
  <c r="CJ3" i="9"/>
  <c r="CO3" i="9"/>
  <c r="CP3" i="9" s="1"/>
  <c r="CJ4" i="9"/>
  <c r="CO4" i="9"/>
  <c r="CP4" i="9" s="1"/>
  <c r="CJ5" i="9"/>
  <c r="CO5" i="9"/>
  <c r="CP5" i="9" s="1"/>
  <c r="CK3" i="9"/>
  <c r="CK4" i="9"/>
  <c r="BY3" i="9"/>
  <c r="CD3" i="9"/>
  <c r="CE3" i="9" s="1"/>
  <c r="BY4" i="9"/>
  <c r="CD4" i="9"/>
  <c r="CE4" i="9" s="1"/>
  <c r="BY5" i="9"/>
  <c r="CD5" i="9"/>
  <c r="CE5" i="9" s="1"/>
  <c r="BZ3" i="9"/>
  <c r="BZ4" i="9"/>
  <c r="BM3" i="9"/>
  <c r="BQ3" i="9"/>
  <c r="BM4" i="9"/>
  <c r="BQ4" i="9"/>
  <c r="BM5" i="9"/>
  <c r="BQ5" i="9"/>
  <c r="BN3" i="9"/>
  <c r="BS3" i="9"/>
  <c r="BT3" i="9" s="1"/>
  <c r="BN4" i="9"/>
  <c r="BS4" i="9"/>
  <c r="BT4" i="9" s="1"/>
  <c r="BN5" i="9"/>
  <c r="BS5" i="9"/>
  <c r="BT5" i="9" s="1"/>
  <c r="BO3" i="9"/>
  <c r="BO4" i="9"/>
  <c r="BD3" i="9"/>
  <c r="BD4" i="9"/>
  <c r="AS3" i="9"/>
  <c r="AS4" i="9"/>
  <c r="AS5" i="9"/>
  <c r="AP3" i="9"/>
  <c r="AT3" i="9"/>
  <c r="AP4" i="9"/>
  <c r="AT4" i="9"/>
  <c r="AP5" i="9"/>
  <c r="AT5" i="9"/>
  <c r="AQ3" i="9"/>
  <c r="AU3" i="9"/>
  <c r="AQ4" i="9"/>
  <c r="AU4" i="9"/>
  <c r="AQ5" i="9"/>
  <c r="AU5" i="9"/>
  <c r="AR3" i="9"/>
  <c r="AW3" i="9"/>
  <c r="AX3" i="9" s="1"/>
  <c r="AR4" i="9"/>
  <c r="AW4" i="9"/>
  <c r="AX4" i="9" s="1"/>
  <c r="AR5" i="9"/>
  <c r="AL4" i="9"/>
  <c r="AM4" i="9" s="1"/>
  <c r="AG5" i="9"/>
  <c r="AL5" i="9"/>
  <c r="AM5" i="9" s="1"/>
  <c r="AH3" i="9"/>
  <c r="AH4" i="9"/>
  <c r="U3" i="9"/>
  <c r="Y3" i="9"/>
  <c r="U4" i="9"/>
  <c r="Y4" i="9"/>
  <c r="U5" i="9"/>
  <c r="Y5" i="9"/>
  <c r="V3" i="9"/>
  <c r="AA3" i="9"/>
  <c r="AB3" i="9" s="1"/>
  <c r="V4" i="9"/>
  <c r="AA4" i="9"/>
  <c r="AB4" i="9" s="1"/>
  <c r="V5" i="9"/>
  <c r="AA5" i="9"/>
  <c r="AB5" i="9" s="1"/>
  <c r="W3" i="9"/>
  <c r="W4" i="9"/>
  <c r="HM102" i="7"/>
  <c r="HQ102" i="7"/>
  <c r="HU102" i="7"/>
  <c r="HL103" i="7"/>
  <c r="HT103" i="7"/>
  <c r="HN102" i="7"/>
  <c r="HR102" i="7"/>
  <c r="HV102" i="7"/>
  <c r="HW102" i="7" s="1"/>
  <c r="HO103" i="7"/>
  <c r="HV103" i="7"/>
  <c r="HW103" i="7" s="1"/>
  <c r="HK102" i="7"/>
  <c r="HO102" i="7"/>
  <c r="HS102" i="7"/>
  <c r="GX102" i="7"/>
  <c r="HB102" i="7"/>
  <c r="HF102" i="7"/>
  <c r="GW103" i="7"/>
  <c r="HE103" i="7"/>
  <c r="GY102" i="7"/>
  <c r="HC102" i="7"/>
  <c r="HG102" i="7"/>
  <c r="HH102" i="7" s="1"/>
  <c r="GZ103" i="7"/>
  <c r="GI102" i="7"/>
  <c r="GM102" i="7"/>
  <c r="GQ102" i="7"/>
  <c r="GH103" i="7"/>
  <c r="GP103" i="7"/>
  <c r="GJ102" i="7"/>
  <c r="GN102" i="7"/>
  <c r="GR102" i="7"/>
  <c r="GS102" i="7" s="1"/>
  <c r="GK103" i="7"/>
  <c r="GR103" i="7"/>
  <c r="GS103" i="7" s="1"/>
  <c r="GG102" i="7"/>
  <c r="GK102" i="7"/>
  <c r="GO102" i="7"/>
  <c r="FY103" i="7"/>
  <c r="FT102" i="7"/>
  <c r="FX102" i="7"/>
  <c r="GB102" i="7"/>
  <c r="FS103" i="7"/>
  <c r="GA103" i="7"/>
  <c r="FU102" i="7"/>
  <c r="FY102" i="7"/>
  <c r="GC102" i="7"/>
  <c r="GD102" i="7" s="1"/>
  <c r="FV103" i="7"/>
  <c r="GC103" i="7"/>
  <c r="GD103" i="7" s="1"/>
  <c r="FR102" i="7"/>
  <c r="FV102" i="7"/>
  <c r="FZ102" i="7"/>
  <c r="FF102" i="7"/>
  <c r="FJ102" i="7"/>
  <c r="FN102" i="7"/>
  <c r="FO102" i="7" s="1"/>
  <c r="FG103" i="7"/>
  <c r="FN103" i="7"/>
  <c r="FO103" i="7" s="1"/>
  <c r="FC102" i="7"/>
  <c r="FG102" i="7"/>
  <c r="FK102" i="7"/>
  <c r="EP102" i="7"/>
  <c r="ET102" i="7"/>
  <c r="EX102" i="7"/>
  <c r="EO103" i="7"/>
  <c r="EW103" i="7"/>
  <c r="EQ102" i="7"/>
  <c r="EU102" i="7"/>
  <c r="EY102" i="7"/>
  <c r="EZ102" i="7" s="1"/>
  <c r="ER103" i="7"/>
  <c r="EY103" i="7"/>
  <c r="EZ103" i="7" s="1"/>
  <c r="EN102" i="7"/>
  <c r="ER102" i="7"/>
  <c r="EV102" i="7"/>
  <c r="EB102" i="7"/>
  <c r="EF102" i="7"/>
  <c r="EJ102" i="7"/>
  <c r="EK102" i="7" s="1"/>
  <c r="EC103" i="7"/>
  <c r="EJ103" i="7"/>
  <c r="EK103" i="7" s="1"/>
  <c r="DZ102" i="7"/>
  <c r="ED102" i="7"/>
  <c r="EH102" i="7"/>
  <c r="EF103" i="7"/>
  <c r="EA102" i="7"/>
  <c r="EE102" i="7"/>
  <c r="EI102" i="7"/>
  <c r="DZ103" i="7"/>
  <c r="EH103" i="7"/>
  <c r="DY102" i="7"/>
  <c r="EC102" i="7"/>
  <c r="EG102" i="7"/>
  <c r="DL102" i="7"/>
  <c r="DP102" i="7"/>
  <c r="DT102" i="7"/>
  <c r="DK103" i="7"/>
  <c r="DS103" i="7"/>
  <c r="DM102" i="7"/>
  <c r="DQ102" i="7"/>
  <c r="DU102" i="7"/>
  <c r="DV102" i="7" s="1"/>
  <c r="DN103" i="7"/>
  <c r="DU103" i="7"/>
  <c r="DV103" i="7" s="1"/>
  <c r="DJ102" i="7"/>
  <c r="DN102" i="7"/>
  <c r="DR102" i="7"/>
  <c r="CW102" i="7"/>
  <c r="DA102" i="7"/>
  <c r="DE102" i="7"/>
  <c r="CV103" i="7"/>
  <c r="DD103" i="7"/>
  <c r="CX102" i="7"/>
  <c r="DB102" i="7"/>
  <c r="DF102" i="7"/>
  <c r="DG102" i="7" s="1"/>
  <c r="CY103" i="7"/>
  <c r="DF103" i="7"/>
  <c r="DG103" i="7" s="1"/>
  <c r="CU102" i="7"/>
  <c r="CY102" i="7"/>
  <c r="DC102" i="7"/>
  <c r="CI102" i="7"/>
  <c r="CM102" i="7"/>
  <c r="CQ102" i="7"/>
  <c r="CR102" i="7" s="1"/>
  <c r="CJ103" i="7"/>
  <c r="BX103" i="7"/>
  <c r="BS102" i="7"/>
  <c r="BW102" i="7"/>
  <c r="CA102" i="7"/>
  <c r="BR103" i="7"/>
  <c r="BZ103" i="7"/>
  <c r="BT102" i="7"/>
  <c r="BX102" i="7"/>
  <c r="CB102" i="7"/>
  <c r="CC102" i="7" s="1"/>
  <c r="BU103" i="7"/>
  <c r="CB103" i="7"/>
  <c r="CC103" i="7" s="1"/>
  <c r="BU102" i="7"/>
  <c r="BY102" i="7"/>
  <c r="BD102" i="7"/>
  <c r="BH102" i="7"/>
  <c r="BL102" i="7"/>
  <c r="BC103" i="7"/>
  <c r="BK103" i="7"/>
  <c r="BE102" i="7"/>
  <c r="BI102" i="7"/>
  <c r="BM102" i="7"/>
  <c r="BN102" i="7" s="1"/>
  <c r="BF103" i="7"/>
  <c r="BM103" i="7"/>
  <c r="BN103" i="7" s="1"/>
  <c r="BB102" i="7"/>
  <c r="BF102" i="7"/>
  <c r="BJ102" i="7"/>
  <c r="AO102" i="7"/>
  <c r="AS102" i="7"/>
  <c r="AW102" i="7"/>
  <c r="AN103" i="7"/>
  <c r="AV103" i="7"/>
  <c r="AP102" i="7"/>
  <c r="AT102" i="7"/>
  <c r="AX102" i="7"/>
  <c r="AY102" i="7" s="1"/>
  <c r="AQ103" i="7"/>
  <c r="AX103" i="7"/>
  <c r="AY103" i="7" s="1"/>
  <c r="AM102" i="7"/>
  <c r="AQ102" i="7"/>
  <c r="AU102" i="7"/>
  <c r="AA102" i="7"/>
  <c r="Y102" i="7"/>
  <c r="AC102" i="7"/>
  <c r="AG102" i="7"/>
  <c r="AE103" i="7"/>
  <c r="AE102" i="7"/>
  <c r="AI102" i="7"/>
  <c r="AJ102" i="7" s="1"/>
  <c r="AB103" i="7"/>
  <c r="X102" i="7"/>
  <c r="AB102" i="7"/>
  <c r="AF102" i="7"/>
  <c r="AC103" i="7"/>
  <c r="Z102" i="7"/>
  <c r="AD102" i="7"/>
  <c r="AH102" i="7"/>
  <c r="Y103" i="7"/>
  <c r="AG103" i="7"/>
  <c r="EK5" i="7"/>
  <c r="FG4" i="7"/>
  <c r="FJ5" i="7"/>
  <c r="FL4" i="7"/>
  <c r="T4" i="7"/>
  <c r="W5" i="7"/>
  <c r="X4" i="7"/>
  <c r="T3" i="7"/>
  <c r="T5" i="7"/>
  <c r="X3" i="7"/>
  <c r="FH3" i="7"/>
  <c r="FH4" i="7"/>
  <c r="FH5" i="7"/>
  <c r="FK3" i="7"/>
  <c r="FK4" i="7"/>
  <c r="EK4" i="7"/>
  <c r="DZ3" i="7"/>
  <c r="DZ5" i="7"/>
  <c r="ED3" i="7"/>
  <c r="BZ5" i="7"/>
  <c r="AP3" i="7"/>
  <c r="AP5" i="7"/>
  <c r="FI3" i="7"/>
  <c r="FN3" i="7"/>
  <c r="FO3" i="7" s="1"/>
  <c r="FI4" i="7"/>
  <c r="FN4" i="7"/>
  <c r="FO4" i="7" s="1"/>
  <c r="FI5" i="7"/>
  <c r="FN5" i="7"/>
  <c r="FO5" i="7" s="1"/>
  <c r="FJ3" i="7"/>
  <c r="FJ4" i="7"/>
  <c r="EY3" i="7"/>
  <c r="EY4" i="7"/>
  <c r="EV3" i="7"/>
  <c r="EZ3" i="7"/>
  <c r="EV4" i="7"/>
  <c r="EZ4" i="7"/>
  <c r="EV5" i="7"/>
  <c r="EZ5" i="7"/>
  <c r="EW3" i="7"/>
  <c r="FA3" i="7"/>
  <c r="EW4" i="7"/>
  <c r="FA4" i="7"/>
  <c r="EW5" i="7"/>
  <c r="FA5" i="7"/>
  <c r="EX3" i="7"/>
  <c r="FC3" i="7"/>
  <c r="FD3" i="7" s="1"/>
  <c r="EX4" i="7"/>
  <c r="FC4" i="7"/>
  <c r="FD4" i="7" s="1"/>
  <c r="EX5" i="7"/>
  <c r="FC5" i="7"/>
  <c r="FD5" i="7" s="1"/>
  <c r="EO5" i="7"/>
  <c r="EL3" i="7"/>
  <c r="EP3" i="7"/>
  <c r="EL4" i="7"/>
  <c r="EP4" i="7"/>
  <c r="EL5" i="7"/>
  <c r="EP5" i="7"/>
  <c r="EM3" i="7"/>
  <c r="ER3" i="7"/>
  <c r="ES3" i="7" s="1"/>
  <c r="EM4" i="7"/>
  <c r="ER4" i="7"/>
  <c r="ES4" i="7" s="1"/>
  <c r="EM5" i="7"/>
  <c r="ER5" i="7"/>
  <c r="ES5" i="7" s="1"/>
  <c r="EN3" i="7"/>
  <c r="EN4" i="7"/>
  <c r="EA3" i="7"/>
  <c r="EE3" i="7"/>
  <c r="EA4" i="7"/>
  <c r="EE4" i="7"/>
  <c r="EA5" i="7"/>
  <c r="EE5" i="7"/>
  <c r="EB3" i="7"/>
  <c r="EG3" i="7"/>
  <c r="EH3" i="7" s="1"/>
  <c r="EB4" i="7"/>
  <c r="EG4" i="7"/>
  <c r="EH4" i="7" s="1"/>
  <c r="EB5" i="7"/>
  <c r="EG5" i="7"/>
  <c r="EH5" i="7" s="1"/>
  <c r="EC3" i="7"/>
  <c r="EC4" i="7"/>
  <c r="DR5" i="7"/>
  <c r="DO4" i="7"/>
  <c r="DT4" i="7"/>
  <c r="DR3" i="7"/>
  <c r="DR4" i="7"/>
  <c r="DO3" i="7"/>
  <c r="DS3" i="7"/>
  <c r="DS4" i="7"/>
  <c r="DO5" i="7"/>
  <c r="DS5" i="7"/>
  <c r="DP3" i="7"/>
  <c r="DT3" i="7"/>
  <c r="DP4" i="7"/>
  <c r="DP5" i="7"/>
  <c r="DT5" i="7"/>
  <c r="DQ3" i="7"/>
  <c r="DV3" i="7"/>
  <c r="DW3" i="7" s="1"/>
  <c r="DQ4" i="7"/>
  <c r="DV4" i="7"/>
  <c r="DW4" i="7" s="1"/>
  <c r="DQ5" i="7"/>
  <c r="DD3" i="7"/>
  <c r="DH3" i="7"/>
  <c r="DD4" i="7"/>
  <c r="DH5" i="7"/>
  <c r="DE3" i="7"/>
  <c r="DI3" i="7"/>
  <c r="DE4" i="7"/>
  <c r="DI4" i="7"/>
  <c r="DE5" i="7"/>
  <c r="DI5" i="7"/>
  <c r="DH4" i="7"/>
  <c r="DD5" i="7"/>
  <c r="DF3" i="7"/>
  <c r="DK3" i="7"/>
  <c r="DL3" i="7" s="1"/>
  <c r="DF4" i="7"/>
  <c r="DK4" i="7"/>
  <c r="DL4" i="7" s="1"/>
  <c r="DF5" i="7"/>
  <c r="DK5" i="7"/>
  <c r="DL5" i="7" s="1"/>
  <c r="DG3" i="7"/>
  <c r="DG4" i="7"/>
  <c r="CT4" i="7"/>
  <c r="CX4" i="7"/>
  <c r="CT5" i="7"/>
  <c r="CX5" i="7"/>
  <c r="CU3" i="7"/>
  <c r="CZ3" i="7"/>
  <c r="DA3" i="7" s="1"/>
  <c r="CU4" i="7"/>
  <c r="CZ4" i="7"/>
  <c r="DA4" i="7" s="1"/>
  <c r="CU5" i="7"/>
  <c r="CZ5" i="7"/>
  <c r="DA5" i="7" s="1"/>
  <c r="CV3" i="7"/>
  <c r="CV4" i="7"/>
  <c r="CH4" i="7"/>
  <c r="CL4" i="7"/>
  <c r="CL5" i="7"/>
  <c r="CI3" i="7"/>
  <c r="CM3" i="7"/>
  <c r="CI4" i="7"/>
  <c r="CM4" i="7"/>
  <c r="CI5" i="7"/>
  <c r="CM5" i="7"/>
  <c r="CH3" i="7"/>
  <c r="CL3" i="7"/>
  <c r="CH5" i="7"/>
  <c r="CJ3" i="7"/>
  <c r="CO3" i="7"/>
  <c r="CP3" i="7" s="1"/>
  <c r="CJ4" i="7"/>
  <c r="CO4" i="7"/>
  <c r="CP4" i="7" s="1"/>
  <c r="CJ5" i="7"/>
  <c r="CO5" i="7"/>
  <c r="CP5" i="7" s="1"/>
  <c r="CK3" i="7"/>
  <c r="CK4" i="7"/>
  <c r="CA3" i="7"/>
  <c r="BW4" i="7"/>
  <c r="CA4" i="7"/>
  <c r="BW5" i="7"/>
  <c r="CA5" i="7"/>
  <c r="BX3" i="7"/>
  <c r="CB3" i="7"/>
  <c r="BX4" i="7"/>
  <c r="CB4" i="7"/>
  <c r="BX5" i="7"/>
  <c r="CB5" i="7"/>
  <c r="BY3" i="7"/>
  <c r="CD3" i="7"/>
  <c r="CE3" i="7" s="1"/>
  <c r="BY4" i="7"/>
  <c r="CD4" i="7"/>
  <c r="CE4" i="7" s="1"/>
  <c r="BY5" i="7"/>
  <c r="CD5" i="7"/>
  <c r="CE5" i="7" s="1"/>
  <c r="BZ3" i="7"/>
  <c r="BZ4" i="7"/>
  <c r="BL4" i="7"/>
  <c r="BM3" i="7"/>
  <c r="BQ3" i="7"/>
  <c r="BQ4" i="7"/>
  <c r="BQ5" i="7"/>
  <c r="BL3" i="7"/>
  <c r="BP3" i="7"/>
  <c r="BP4" i="7"/>
  <c r="BL5" i="7"/>
  <c r="BP5" i="7"/>
  <c r="BM4" i="7"/>
  <c r="BM5" i="7"/>
  <c r="BN3" i="7"/>
  <c r="BS3" i="7"/>
  <c r="BT3" i="7" s="1"/>
  <c r="BN4" i="7"/>
  <c r="BS4" i="7"/>
  <c r="BT4" i="7" s="1"/>
  <c r="BN5" i="7"/>
  <c r="BS5" i="7"/>
  <c r="BT5" i="7" s="1"/>
  <c r="BO3" i="7"/>
  <c r="BO4" i="7"/>
  <c r="BA3" i="7"/>
  <c r="BE3" i="7"/>
  <c r="BA4" i="7"/>
  <c r="BE4" i="7"/>
  <c r="BA5" i="7"/>
  <c r="BE5" i="7"/>
  <c r="BB3" i="7"/>
  <c r="BF3" i="7"/>
  <c r="BB4" i="7"/>
  <c r="BF4" i="7"/>
  <c r="BB5" i="7"/>
  <c r="BF5" i="7"/>
  <c r="BC3" i="7"/>
  <c r="BH3" i="7"/>
  <c r="BI3" i="7" s="1"/>
  <c r="BC4" i="7"/>
  <c r="BH4" i="7"/>
  <c r="BI4" i="7" s="1"/>
  <c r="BC5" i="7"/>
  <c r="BH5" i="7"/>
  <c r="BI5" i="7" s="1"/>
  <c r="BD3" i="7"/>
  <c r="BD4" i="7"/>
  <c r="AT5" i="7"/>
  <c r="AQ3" i="7"/>
  <c r="AU3" i="7"/>
  <c r="AQ4" i="7"/>
  <c r="AU4" i="7"/>
  <c r="AQ5" i="7"/>
  <c r="AU5" i="7"/>
  <c r="AR3" i="7"/>
  <c r="AW3" i="7"/>
  <c r="AX3" i="7" s="1"/>
  <c r="AR4" i="7"/>
  <c r="AW4" i="7"/>
  <c r="AX4" i="7" s="1"/>
  <c r="AR5" i="7"/>
  <c r="AW5" i="7"/>
  <c r="AX5" i="7" s="1"/>
  <c r="AS3" i="7"/>
  <c r="AS4" i="7"/>
  <c r="AI3" i="7"/>
  <c r="AI4" i="7"/>
  <c r="AI5" i="7"/>
  <c r="AF3" i="7"/>
  <c r="AJ3" i="7"/>
  <c r="AF4" i="7"/>
  <c r="AJ4" i="7"/>
  <c r="AF5" i="7"/>
  <c r="AJ5" i="7"/>
  <c r="AE3" i="7"/>
  <c r="AE4" i="7"/>
  <c r="AE5" i="7"/>
  <c r="AG3" i="7"/>
  <c r="AL3" i="7"/>
  <c r="AM3" i="7" s="1"/>
  <c r="AG4" i="7"/>
  <c r="AL4" i="7"/>
  <c r="AM4" i="7" s="1"/>
  <c r="AG5" i="7"/>
  <c r="AL5" i="7"/>
  <c r="AM5" i="7" s="1"/>
  <c r="AH3" i="7"/>
  <c r="AH4" i="7"/>
  <c r="U3" i="7"/>
  <c r="Y3" i="7"/>
  <c r="U4" i="7"/>
  <c r="Y4" i="7"/>
  <c r="U5" i="7"/>
  <c r="Y5" i="7"/>
  <c r="V3" i="7"/>
  <c r="AA3" i="7"/>
  <c r="AB3" i="7" s="1"/>
  <c r="V4" i="7"/>
  <c r="AA4" i="7"/>
  <c r="AB4" i="7" s="1"/>
  <c r="V5" i="7"/>
  <c r="AA5" i="7"/>
  <c r="AB5" i="7" s="1"/>
  <c r="W3" i="7"/>
  <c r="W4" i="7"/>
  <c r="GK32" i="7"/>
  <c r="GQ30" i="7"/>
  <c r="GO33" i="7"/>
  <c r="GC33" i="7"/>
  <c r="FX32" i="7"/>
  <c r="FZ30" i="7"/>
  <c r="FY29" i="7"/>
  <c r="GB33" i="7"/>
  <c r="FP33" i="7"/>
  <c r="FL33" i="7"/>
  <c r="FN31" i="7"/>
  <c r="FQ30" i="7"/>
  <c r="FL29" i="7"/>
  <c r="FO28" i="7"/>
  <c r="FO33" i="7"/>
  <c r="FB33" i="7"/>
  <c r="EK32" i="7"/>
  <c r="EO33" i="7"/>
  <c r="EE33" i="7"/>
  <c r="EF33" i="7" s="1"/>
  <c r="DO33" i="7"/>
  <c r="DD33" i="7"/>
  <c r="CK32" i="7"/>
  <c r="CQ30" i="7"/>
  <c r="CO33" i="7"/>
  <c r="CC33" i="7"/>
  <c r="BX32" i="7"/>
  <c r="BZ30" i="7"/>
  <c r="BY29" i="7"/>
  <c r="CB33" i="7"/>
  <c r="BL33" i="7"/>
  <c r="BN31" i="7"/>
  <c r="BO28" i="7"/>
  <c r="BK28" i="7"/>
  <c r="BO33" i="7"/>
  <c r="AW31" i="7"/>
  <c r="AK32" i="7"/>
  <c r="AO33" i="7"/>
  <c r="AC33" i="7"/>
  <c r="AE31" i="7"/>
  <c r="AF31" i="7" s="1"/>
  <c r="Z30" i="7"/>
  <c r="AB28" i="7"/>
  <c r="AB33" i="7"/>
  <c r="H28" i="7"/>
  <c r="R31" i="7" l="1"/>
  <c r="R33" i="7"/>
  <c r="EC30" i="7"/>
  <c r="EC33" i="7"/>
  <c r="DW28" i="7"/>
  <c r="EE28" i="7"/>
  <c r="EF28" i="7" s="1"/>
  <c r="DW32" i="7"/>
  <c r="DX29" i="7"/>
  <c r="ED30" i="7"/>
  <c r="DX32" i="7"/>
  <c r="AL29" i="7"/>
  <c r="BI30" i="7"/>
  <c r="CD30" i="7"/>
  <c r="DX28" i="7"/>
  <c r="EC29" i="7"/>
  <c r="DZ31" i="7"/>
  <c r="EE32" i="7"/>
  <c r="EF32" i="7" s="1"/>
  <c r="EL29" i="7"/>
  <c r="FI30" i="7"/>
  <c r="FR31" i="7"/>
  <c r="FS31" i="7" s="1"/>
  <c r="GD30" i="7"/>
  <c r="AQ30" i="7"/>
  <c r="BM30" i="7"/>
  <c r="CB28" i="7"/>
  <c r="CE31" i="7"/>
  <c r="CF31" i="7" s="1"/>
  <c r="CL29" i="7"/>
  <c r="EA28" i="7"/>
  <c r="DV30" i="7"/>
  <c r="EA31" i="7"/>
  <c r="DX33" i="7"/>
  <c r="EQ30" i="7"/>
  <c r="FK28" i="7"/>
  <c r="FM30" i="7"/>
  <c r="FK32" i="7"/>
  <c r="GB28" i="7"/>
  <c r="GE31" i="7"/>
  <c r="GF31" i="7" s="1"/>
  <c r="GL29" i="7"/>
  <c r="L32" i="7"/>
  <c r="O30" i="7"/>
  <c r="I28" i="7"/>
  <c r="J30" i="7"/>
  <c r="K32" i="7"/>
  <c r="M28" i="7"/>
  <c r="N30" i="7"/>
  <c r="O32" i="7"/>
  <c r="Q30" i="7"/>
  <c r="J28" i="7"/>
  <c r="N28" i="7"/>
  <c r="I30" i="7"/>
  <c r="J32" i="7"/>
  <c r="L28" i="7"/>
  <c r="M30" i="7"/>
  <c r="N32" i="7"/>
  <c r="P28" i="7"/>
  <c r="R28" i="7"/>
  <c r="K30" i="7"/>
  <c r="P32" i="7"/>
  <c r="I32" i="7"/>
  <c r="K28" i="7"/>
  <c r="L30" i="7"/>
  <c r="M32" i="7"/>
  <c r="O28" i="7"/>
  <c r="P30" i="7"/>
  <c r="R32" i="7"/>
  <c r="BB33" i="7"/>
  <c r="AX32" i="7"/>
  <c r="BD30" i="7"/>
  <c r="AY29" i="7"/>
  <c r="BB32" i="7"/>
  <c r="BC33" i="7"/>
  <c r="BE31" i="7"/>
  <c r="BF31" i="7" s="1"/>
  <c r="AZ30" i="7"/>
  <c r="BB28" i="7"/>
  <c r="AY33" i="7"/>
  <c r="BA31" i="7"/>
  <c r="AV30" i="7"/>
  <c r="AX28" i="7"/>
  <c r="BC29" i="7"/>
  <c r="CZ28" i="7"/>
  <c r="CY29" i="7"/>
  <c r="CZ30" i="7"/>
  <c r="CV31" i="7"/>
  <c r="CV32" i="7"/>
  <c r="DA32" i="7"/>
  <c r="DP29" i="7"/>
  <c r="DJ31" i="7"/>
  <c r="DO32" i="7"/>
  <c r="FC29" i="7"/>
  <c r="EW31" i="7"/>
  <c r="FB32" i="7"/>
  <c r="I31" i="7"/>
  <c r="J29" i="7"/>
  <c r="J33" i="7"/>
  <c r="K31" i="7"/>
  <c r="L29" i="7"/>
  <c r="L33" i="7"/>
  <c r="M31" i="7"/>
  <c r="N29" i="7"/>
  <c r="N33" i="7"/>
  <c r="O31" i="7"/>
  <c r="P29" i="7"/>
  <c r="P33" i="7"/>
  <c r="Q31" i="7"/>
  <c r="R29" i="7"/>
  <c r="Y29" i="7"/>
  <c r="AD30" i="7"/>
  <c r="X32" i="7"/>
  <c r="AP29" i="7"/>
  <c r="AJ31" i="7"/>
  <c r="AO32" i="7"/>
  <c r="BR31" i="7"/>
  <c r="BS31" i="7" s="1"/>
  <c r="BP33" i="7"/>
  <c r="CP29" i="7"/>
  <c r="CJ31" i="7"/>
  <c r="CO32" i="7"/>
  <c r="CV28" i="7"/>
  <c r="DA28" i="7"/>
  <c r="DA29" i="7"/>
  <c r="CV30" i="7"/>
  <c r="DB30" i="7"/>
  <c r="CW31" i="7"/>
  <c r="DC31" i="7"/>
  <c r="CW32" i="7"/>
  <c r="DB32" i="7"/>
  <c r="CW33" i="7"/>
  <c r="DB33" i="7"/>
  <c r="DK28" i="7"/>
  <c r="DI30" i="7"/>
  <c r="DN31" i="7"/>
  <c r="DL33" i="7"/>
  <c r="EP29" i="7"/>
  <c r="EJ31" i="7"/>
  <c r="EO32" i="7"/>
  <c r="EX28" i="7"/>
  <c r="EV30" i="7"/>
  <c r="FA31" i="7"/>
  <c r="EY33" i="7"/>
  <c r="GP29" i="7"/>
  <c r="GJ31" i="7"/>
  <c r="GO32" i="7"/>
  <c r="AC29" i="7"/>
  <c r="W31" i="7"/>
  <c r="AB32" i="7"/>
  <c r="AK28" i="7"/>
  <c r="AI30" i="7"/>
  <c r="AN31" i="7"/>
  <c r="AL33" i="7"/>
  <c r="BL29" i="7"/>
  <c r="BQ30" i="7"/>
  <c r="BK32" i="7"/>
  <c r="CC29" i="7"/>
  <c r="BW31" i="7"/>
  <c r="CB32" i="7"/>
  <c r="CK28" i="7"/>
  <c r="CI30" i="7"/>
  <c r="CN31" i="7"/>
  <c r="CL33" i="7"/>
  <c r="CW28" i="7"/>
  <c r="DB28" i="7"/>
  <c r="CW29" i="7"/>
  <c r="DB29" i="7"/>
  <c r="CX30" i="7"/>
  <c r="DC30" i="7"/>
  <c r="CY31" i="7"/>
  <c r="DD31" i="7"/>
  <c r="CX32" i="7"/>
  <c r="DD32" i="7"/>
  <c r="CX33" i="7"/>
  <c r="DC33" i="7"/>
  <c r="DO28" i="7"/>
  <c r="DM30" i="7"/>
  <c r="DR31" i="7"/>
  <c r="DS31" i="7" s="1"/>
  <c r="DP33" i="7"/>
  <c r="DY29" i="7"/>
  <c r="DY30" i="7"/>
  <c r="DV31" i="7"/>
  <c r="ED31" i="7"/>
  <c r="EA32" i="7"/>
  <c r="DY33" i="7"/>
  <c r="EK28" i="7"/>
  <c r="EI30" i="7"/>
  <c r="EN31" i="7"/>
  <c r="EL33" i="7"/>
  <c r="FB28" i="7"/>
  <c r="EZ30" i="7"/>
  <c r="FE31" i="7"/>
  <c r="FF31" i="7" s="1"/>
  <c r="FC33" i="7"/>
  <c r="GC29" i="7"/>
  <c r="FW31" i="7"/>
  <c r="GB32" i="7"/>
  <c r="GK28" i="7"/>
  <c r="GI30" i="7"/>
  <c r="GN31" i="7"/>
  <c r="GL33" i="7"/>
  <c r="DE28" i="7"/>
  <c r="DF28" i="7" s="1"/>
  <c r="DE29" i="7"/>
  <c r="DF29" i="7" s="1"/>
  <c r="DA31" i="7"/>
  <c r="DA33" i="7"/>
  <c r="Q28" i="7"/>
  <c r="Q32" i="7"/>
  <c r="R30" i="7"/>
  <c r="I29" i="7"/>
  <c r="I33" i="7"/>
  <c r="J31" i="7"/>
  <c r="K29" i="7"/>
  <c r="K33" i="7"/>
  <c r="L31" i="7"/>
  <c r="M29" i="7"/>
  <c r="M33" i="7"/>
  <c r="N31" i="7"/>
  <c r="O29" i="7"/>
  <c r="O33" i="7"/>
  <c r="P31" i="7"/>
  <c r="Q29" i="7"/>
  <c r="Q33" i="7"/>
  <c r="X28" i="7"/>
  <c r="V30" i="7"/>
  <c r="AA31" i="7"/>
  <c r="Y33" i="7"/>
  <c r="AO28" i="7"/>
  <c r="AM30" i="7"/>
  <c r="AR31" i="7"/>
  <c r="AS31" i="7" s="1"/>
  <c r="AP33" i="7"/>
  <c r="BP29" i="7"/>
  <c r="BJ31" i="7"/>
  <c r="BO32" i="7"/>
  <c r="BX28" i="7"/>
  <c r="BV30" i="7"/>
  <c r="CA31" i="7"/>
  <c r="BY33" i="7"/>
  <c r="CO28" i="7"/>
  <c r="CM30" i="7"/>
  <c r="CR31" i="7"/>
  <c r="CS31" i="7" s="1"/>
  <c r="CP33" i="7"/>
  <c r="CX28" i="7"/>
  <c r="DD28" i="7"/>
  <c r="CX29" i="7"/>
  <c r="DC29" i="7"/>
  <c r="CY30" i="7"/>
  <c r="DD30" i="7"/>
  <c r="CZ31" i="7"/>
  <c r="DE31" i="7"/>
  <c r="DF31" i="7" s="1"/>
  <c r="CZ32" i="7"/>
  <c r="DE32" i="7"/>
  <c r="DF32" i="7" s="1"/>
  <c r="CY33" i="7"/>
  <c r="DE33" i="7"/>
  <c r="DF33" i="7" s="1"/>
  <c r="DL29" i="7"/>
  <c r="DQ30" i="7"/>
  <c r="DK32" i="7"/>
  <c r="EB28" i="7"/>
  <c r="EB29" i="7"/>
  <c r="DZ30" i="7"/>
  <c r="DW31" i="7"/>
  <c r="EE31" i="7"/>
  <c r="EF31" i="7" s="1"/>
  <c r="EB32" i="7"/>
  <c r="EB33" i="7"/>
  <c r="EO28" i="7"/>
  <c r="EM30" i="7"/>
  <c r="ER31" i="7"/>
  <c r="ES31" i="7" s="1"/>
  <c r="EP33" i="7"/>
  <c r="EY29" i="7"/>
  <c r="FD30" i="7"/>
  <c r="EX32" i="7"/>
  <c r="FP29" i="7"/>
  <c r="FJ31" i="7"/>
  <c r="FO32" i="7"/>
  <c r="FX28" i="7"/>
  <c r="FV30" i="7"/>
  <c r="GA31" i="7"/>
  <c r="FY33" i="7"/>
  <c r="GO28" i="7"/>
  <c r="GM30" i="7"/>
  <c r="GR31" i="7"/>
  <c r="GS31" i="7" s="1"/>
  <c r="GP33" i="7"/>
  <c r="GL28" i="7"/>
  <c r="GP28" i="7"/>
  <c r="GI29" i="7"/>
  <c r="GM29" i="7"/>
  <c r="GQ29" i="7"/>
  <c r="GJ30" i="7"/>
  <c r="GN30" i="7"/>
  <c r="GR30" i="7"/>
  <c r="GS30" i="7" s="1"/>
  <c r="GK31" i="7"/>
  <c r="GO31" i="7"/>
  <c r="GL32" i="7"/>
  <c r="GP32" i="7"/>
  <c r="GI33" i="7"/>
  <c r="GM33" i="7"/>
  <c r="GQ33" i="7"/>
  <c r="GI28" i="7"/>
  <c r="GM28" i="7"/>
  <c r="GQ28" i="7"/>
  <c r="GJ29" i="7"/>
  <c r="GN29" i="7"/>
  <c r="GR29" i="7"/>
  <c r="GS29" i="7" s="1"/>
  <c r="GK30" i="7"/>
  <c r="GO30" i="7"/>
  <c r="GL31" i="7"/>
  <c r="GP31" i="7"/>
  <c r="GI32" i="7"/>
  <c r="GM32" i="7"/>
  <c r="GQ32" i="7"/>
  <c r="GJ33" i="7"/>
  <c r="GN33" i="7"/>
  <c r="GR33" i="7"/>
  <c r="GS33" i="7" s="1"/>
  <c r="GJ28" i="7"/>
  <c r="GN28" i="7"/>
  <c r="GR28" i="7"/>
  <c r="GS28" i="7" s="1"/>
  <c r="GK29" i="7"/>
  <c r="GO29" i="7"/>
  <c r="GL30" i="7"/>
  <c r="GP30" i="7"/>
  <c r="GI31" i="7"/>
  <c r="GM31" i="7"/>
  <c r="GQ31" i="7"/>
  <c r="GJ32" i="7"/>
  <c r="GN32" i="7"/>
  <c r="GR32" i="7"/>
  <c r="GS32" i="7" s="1"/>
  <c r="GK33" i="7"/>
  <c r="FY28" i="7"/>
  <c r="GC28" i="7"/>
  <c r="FV29" i="7"/>
  <c r="FZ29" i="7"/>
  <c r="GD29" i="7"/>
  <c r="FW30" i="7"/>
  <c r="GA30" i="7"/>
  <c r="GE30" i="7"/>
  <c r="GF30" i="7" s="1"/>
  <c r="FX31" i="7"/>
  <c r="GB31" i="7"/>
  <c r="FY32" i="7"/>
  <c r="GC32" i="7"/>
  <c r="FV33" i="7"/>
  <c r="FZ33" i="7"/>
  <c r="GD33" i="7"/>
  <c r="FV28" i="7"/>
  <c r="FZ28" i="7"/>
  <c r="GD28" i="7"/>
  <c r="FW29" i="7"/>
  <c r="GA29" i="7"/>
  <c r="GE29" i="7"/>
  <c r="GF29" i="7" s="1"/>
  <c r="FX30" i="7"/>
  <c r="GB30" i="7"/>
  <c r="FY31" i="7"/>
  <c r="GC31" i="7"/>
  <c r="FV32" i="7"/>
  <c r="FZ32" i="7"/>
  <c r="GD32" i="7"/>
  <c r="FW33" i="7"/>
  <c r="GA33" i="7"/>
  <c r="GE33" i="7"/>
  <c r="GF33" i="7" s="1"/>
  <c r="FW28" i="7"/>
  <c r="GA28" i="7"/>
  <c r="GE28" i="7"/>
  <c r="GF28" i="7" s="1"/>
  <c r="FX29" i="7"/>
  <c r="GB29" i="7"/>
  <c r="FY30" i="7"/>
  <c r="GC30" i="7"/>
  <c r="FV31" i="7"/>
  <c r="FZ31" i="7"/>
  <c r="GD31" i="7"/>
  <c r="FW32" i="7"/>
  <c r="GA32" i="7"/>
  <c r="GE32" i="7"/>
  <c r="GF32" i="7" s="1"/>
  <c r="FX33" i="7"/>
  <c r="FL28" i="7"/>
  <c r="FP28" i="7"/>
  <c r="FI29" i="7"/>
  <c r="FM29" i="7"/>
  <c r="FQ29" i="7"/>
  <c r="FJ30" i="7"/>
  <c r="FN30" i="7"/>
  <c r="FR30" i="7"/>
  <c r="FS30" i="7" s="1"/>
  <c r="FK31" i="7"/>
  <c r="FO31" i="7"/>
  <c r="FL32" i="7"/>
  <c r="FP32" i="7"/>
  <c r="FI33" i="7"/>
  <c r="FM33" i="7"/>
  <c r="FQ33" i="7"/>
  <c r="FI28" i="7"/>
  <c r="FM28" i="7"/>
  <c r="FQ28" i="7"/>
  <c r="FJ29" i="7"/>
  <c r="FN29" i="7"/>
  <c r="FR29" i="7"/>
  <c r="FS29" i="7" s="1"/>
  <c r="FK30" i="7"/>
  <c r="FO30" i="7"/>
  <c r="FL31" i="7"/>
  <c r="FP31" i="7"/>
  <c r="FI32" i="7"/>
  <c r="FM32" i="7"/>
  <c r="FQ32" i="7"/>
  <c r="FJ33" i="7"/>
  <c r="FN33" i="7"/>
  <c r="FR33" i="7"/>
  <c r="FS33" i="7" s="1"/>
  <c r="FJ28" i="7"/>
  <c r="FN28" i="7"/>
  <c r="FR28" i="7"/>
  <c r="FS28" i="7" s="1"/>
  <c r="FK29" i="7"/>
  <c r="FO29" i="7"/>
  <c r="FL30" i="7"/>
  <c r="FP30" i="7"/>
  <c r="FI31" i="7"/>
  <c r="FM31" i="7"/>
  <c r="FQ31" i="7"/>
  <c r="FJ32" i="7"/>
  <c r="FN32" i="7"/>
  <c r="FR32" i="7"/>
  <c r="FS32" i="7" s="1"/>
  <c r="FK33" i="7"/>
  <c r="EY28" i="7"/>
  <c r="FC28" i="7"/>
  <c r="EV29" i="7"/>
  <c r="EZ29" i="7"/>
  <c r="FD29" i="7"/>
  <c r="EW30" i="7"/>
  <c r="FA30" i="7"/>
  <c r="FE30" i="7"/>
  <c r="FF30" i="7" s="1"/>
  <c r="EX31" i="7"/>
  <c r="FB31" i="7"/>
  <c r="EY32" i="7"/>
  <c r="FC32" i="7"/>
  <c r="EV33" i="7"/>
  <c r="EZ33" i="7"/>
  <c r="FD33" i="7"/>
  <c r="EV28" i="7"/>
  <c r="EZ28" i="7"/>
  <c r="FD28" i="7"/>
  <c r="EW29" i="7"/>
  <c r="FA29" i="7"/>
  <c r="FE29" i="7"/>
  <c r="FF29" i="7" s="1"/>
  <c r="EX30" i="7"/>
  <c r="FB30" i="7"/>
  <c r="EY31" i="7"/>
  <c r="FC31" i="7"/>
  <c r="EV32" i="7"/>
  <c r="EZ32" i="7"/>
  <c r="FD32" i="7"/>
  <c r="EW33" i="7"/>
  <c r="FA33" i="7"/>
  <c r="FE33" i="7"/>
  <c r="FF33" i="7" s="1"/>
  <c r="EW28" i="7"/>
  <c r="FA28" i="7"/>
  <c r="FE28" i="7"/>
  <c r="FF28" i="7" s="1"/>
  <c r="EX29" i="7"/>
  <c r="FB29" i="7"/>
  <c r="EY30" i="7"/>
  <c r="FC30" i="7"/>
  <c r="EV31" i="7"/>
  <c r="EZ31" i="7"/>
  <c r="FD31" i="7"/>
  <c r="EW32" i="7"/>
  <c r="FA32" i="7"/>
  <c r="FE32" i="7"/>
  <c r="FF32" i="7" s="1"/>
  <c r="EX33" i="7"/>
  <c r="EL28" i="7"/>
  <c r="EP28" i="7"/>
  <c r="EI29" i="7"/>
  <c r="EM29" i="7"/>
  <c r="EQ29" i="7"/>
  <c r="EJ30" i="7"/>
  <c r="EN30" i="7"/>
  <c r="ER30" i="7"/>
  <c r="ES30" i="7" s="1"/>
  <c r="EK31" i="7"/>
  <c r="EO31" i="7"/>
  <c r="EL32" i="7"/>
  <c r="EP32" i="7"/>
  <c r="EI33" i="7"/>
  <c r="EM33" i="7"/>
  <c r="EQ33" i="7"/>
  <c r="EI28" i="7"/>
  <c r="EM28" i="7"/>
  <c r="EQ28" i="7"/>
  <c r="EJ29" i="7"/>
  <c r="EN29" i="7"/>
  <c r="ER29" i="7"/>
  <c r="ES29" i="7" s="1"/>
  <c r="EK30" i="7"/>
  <c r="EO30" i="7"/>
  <c r="EL31" i="7"/>
  <c r="EP31" i="7"/>
  <c r="EI32" i="7"/>
  <c r="EM32" i="7"/>
  <c r="EQ32" i="7"/>
  <c r="EJ33" i="7"/>
  <c r="EN33" i="7"/>
  <c r="ER33" i="7"/>
  <c r="ES33" i="7" s="1"/>
  <c r="EJ28" i="7"/>
  <c r="EN28" i="7"/>
  <c r="ER28" i="7"/>
  <c r="ES28" i="7" s="1"/>
  <c r="EK29" i="7"/>
  <c r="EO29" i="7"/>
  <c r="EL30" i="7"/>
  <c r="EP30" i="7"/>
  <c r="EI31" i="7"/>
  <c r="EM31" i="7"/>
  <c r="EQ31" i="7"/>
  <c r="EJ32" i="7"/>
  <c r="EN32" i="7"/>
  <c r="ER32" i="7"/>
  <c r="ES32" i="7" s="1"/>
  <c r="EK33" i="7"/>
  <c r="DY28" i="7"/>
  <c r="EC28" i="7"/>
  <c r="DV29" i="7"/>
  <c r="DZ29" i="7"/>
  <c r="ED29" i="7"/>
  <c r="DW30" i="7"/>
  <c r="EA30" i="7"/>
  <c r="EE30" i="7"/>
  <c r="EF30" i="7" s="1"/>
  <c r="DX31" i="7"/>
  <c r="EB31" i="7"/>
  <c r="DY32" i="7"/>
  <c r="EC32" i="7"/>
  <c r="DV33" i="7"/>
  <c r="DZ33" i="7"/>
  <c r="ED33" i="7"/>
  <c r="DV28" i="7"/>
  <c r="DZ28" i="7"/>
  <c r="ED28" i="7"/>
  <c r="DW29" i="7"/>
  <c r="EA29" i="7"/>
  <c r="EE29" i="7"/>
  <c r="EF29" i="7" s="1"/>
  <c r="DX30" i="7"/>
  <c r="EB30" i="7"/>
  <c r="DY31" i="7"/>
  <c r="EC31" i="7"/>
  <c r="DV32" i="7"/>
  <c r="DZ32" i="7"/>
  <c r="ED32" i="7"/>
  <c r="DW33" i="7"/>
  <c r="EA33" i="7"/>
  <c r="DL28" i="7"/>
  <c r="DP28" i="7"/>
  <c r="DI29" i="7"/>
  <c r="DM29" i="7"/>
  <c r="DQ29" i="7"/>
  <c r="DJ30" i="7"/>
  <c r="DN30" i="7"/>
  <c r="DR30" i="7"/>
  <c r="DS30" i="7" s="1"/>
  <c r="DK31" i="7"/>
  <c r="DO31" i="7"/>
  <c r="DL32" i="7"/>
  <c r="DP32" i="7"/>
  <c r="DI33" i="7"/>
  <c r="DM33" i="7"/>
  <c r="DQ33" i="7"/>
  <c r="DI28" i="7"/>
  <c r="DM28" i="7"/>
  <c r="DQ28" i="7"/>
  <c r="DJ29" i="7"/>
  <c r="DN29" i="7"/>
  <c r="DR29" i="7"/>
  <c r="DS29" i="7" s="1"/>
  <c r="DK30" i="7"/>
  <c r="DO30" i="7"/>
  <c r="DL31" i="7"/>
  <c r="DP31" i="7"/>
  <c r="DI32" i="7"/>
  <c r="DM32" i="7"/>
  <c r="DQ32" i="7"/>
  <c r="DJ33" i="7"/>
  <c r="DN33" i="7"/>
  <c r="DR33" i="7"/>
  <c r="DS33" i="7" s="1"/>
  <c r="DJ28" i="7"/>
  <c r="DN28" i="7"/>
  <c r="DR28" i="7"/>
  <c r="DS28" i="7" s="1"/>
  <c r="DK29" i="7"/>
  <c r="DO29" i="7"/>
  <c r="DL30" i="7"/>
  <c r="DP30" i="7"/>
  <c r="DI31" i="7"/>
  <c r="DM31" i="7"/>
  <c r="DQ31" i="7"/>
  <c r="DJ32" i="7"/>
  <c r="DN32" i="7"/>
  <c r="DR32" i="7"/>
  <c r="DS32" i="7" s="1"/>
  <c r="DK33" i="7"/>
  <c r="CY28" i="7"/>
  <c r="DC28" i="7"/>
  <c r="CV29" i="7"/>
  <c r="CZ29" i="7"/>
  <c r="DD29" i="7"/>
  <c r="CW30" i="7"/>
  <c r="DA30" i="7"/>
  <c r="DE30" i="7"/>
  <c r="DF30" i="7" s="1"/>
  <c r="CX31" i="7"/>
  <c r="DB31" i="7"/>
  <c r="CY32" i="7"/>
  <c r="DC32" i="7"/>
  <c r="CV33" i="7"/>
  <c r="CZ33" i="7"/>
  <c r="CR30" i="7"/>
  <c r="CS30" i="7" s="1"/>
  <c r="CI28" i="7"/>
  <c r="CM28" i="7"/>
  <c r="CQ28" i="7"/>
  <c r="CJ29" i="7"/>
  <c r="CN29" i="7"/>
  <c r="CR29" i="7"/>
  <c r="CS29" i="7" s="1"/>
  <c r="CK30" i="7"/>
  <c r="CO30" i="7"/>
  <c r="CL31" i="7"/>
  <c r="CP31" i="7"/>
  <c r="CI32" i="7"/>
  <c r="CM32" i="7"/>
  <c r="CQ32" i="7"/>
  <c r="CJ33" i="7"/>
  <c r="CN33" i="7"/>
  <c r="CR33" i="7"/>
  <c r="CS33" i="7" s="1"/>
  <c r="CL28" i="7"/>
  <c r="CP28" i="7"/>
  <c r="CI29" i="7"/>
  <c r="CM29" i="7"/>
  <c r="CQ29" i="7"/>
  <c r="CJ30" i="7"/>
  <c r="CN30" i="7"/>
  <c r="CK31" i="7"/>
  <c r="CO31" i="7"/>
  <c r="CL32" i="7"/>
  <c r="CP32" i="7"/>
  <c r="CI33" i="7"/>
  <c r="CM33" i="7"/>
  <c r="CQ33" i="7"/>
  <c r="CJ28" i="7"/>
  <c r="CN28" i="7"/>
  <c r="CR28" i="7"/>
  <c r="CS28" i="7" s="1"/>
  <c r="CK29" i="7"/>
  <c r="CO29" i="7"/>
  <c r="CL30" i="7"/>
  <c r="CP30" i="7"/>
  <c r="CI31" i="7"/>
  <c r="CM31" i="7"/>
  <c r="CQ31" i="7"/>
  <c r="CJ32" i="7"/>
  <c r="CN32" i="7"/>
  <c r="CR32" i="7"/>
  <c r="CS32" i="7" s="1"/>
  <c r="CK33" i="7"/>
  <c r="BY28" i="7"/>
  <c r="CC28" i="7"/>
  <c r="BV29" i="7"/>
  <c r="BZ29" i="7"/>
  <c r="CD29" i="7"/>
  <c r="BW30" i="7"/>
  <c r="CA30" i="7"/>
  <c r="CE30" i="7"/>
  <c r="CF30" i="7" s="1"/>
  <c r="BX31" i="7"/>
  <c r="CB31" i="7"/>
  <c r="BY32" i="7"/>
  <c r="CC32" i="7"/>
  <c r="BV33" i="7"/>
  <c r="BZ33" i="7"/>
  <c r="CD33" i="7"/>
  <c r="BV28" i="7"/>
  <c r="BZ28" i="7"/>
  <c r="CD28" i="7"/>
  <c r="BW29" i="7"/>
  <c r="CA29" i="7"/>
  <c r="CE29" i="7"/>
  <c r="CF29" i="7" s="1"/>
  <c r="BX30" i="7"/>
  <c r="CB30" i="7"/>
  <c r="BY31" i="7"/>
  <c r="CC31" i="7"/>
  <c r="BV32" i="7"/>
  <c r="BZ32" i="7"/>
  <c r="CD32" i="7"/>
  <c r="BW33" i="7"/>
  <c r="CA33" i="7"/>
  <c r="CE33" i="7"/>
  <c r="CF33" i="7" s="1"/>
  <c r="BW28" i="7"/>
  <c r="CA28" i="7"/>
  <c r="CE28" i="7"/>
  <c r="CF28" i="7" s="1"/>
  <c r="BX29" i="7"/>
  <c r="CB29" i="7"/>
  <c r="BY30" i="7"/>
  <c r="CC30" i="7"/>
  <c r="BV31" i="7"/>
  <c r="BZ31" i="7"/>
  <c r="CD31" i="7"/>
  <c r="BW32" i="7"/>
  <c r="CA32" i="7"/>
  <c r="CE32" i="7"/>
  <c r="CF32" i="7" s="1"/>
  <c r="BX33" i="7"/>
  <c r="BL28" i="7"/>
  <c r="BP28" i="7"/>
  <c r="BI29" i="7"/>
  <c r="BM29" i="7"/>
  <c r="BQ29" i="7"/>
  <c r="BJ30" i="7"/>
  <c r="BN30" i="7"/>
  <c r="BR30" i="7"/>
  <c r="BS30" i="7" s="1"/>
  <c r="BK31" i="7"/>
  <c r="BO31" i="7"/>
  <c r="BL32" i="7"/>
  <c r="BP32" i="7"/>
  <c r="BI33" i="7"/>
  <c r="BM33" i="7"/>
  <c r="BQ33" i="7"/>
  <c r="BI28" i="7"/>
  <c r="BM28" i="7"/>
  <c r="BQ28" i="7"/>
  <c r="BJ29" i="7"/>
  <c r="BN29" i="7"/>
  <c r="BR29" i="7"/>
  <c r="BS29" i="7" s="1"/>
  <c r="BK30" i="7"/>
  <c r="BO30" i="7"/>
  <c r="BL31" i="7"/>
  <c r="BP31" i="7"/>
  <c r="BI32" i="7"/>
  <c r="BM32" i="7"/>
  <c r="BQ32" i="7"/>
  <c r="BJ33" i="7"/>
  <c r="BN33" i="7"/>
  <c r="BR33" i="7"/>
  <c r="BS33" i="7" s="1"/>
  <c r="BJ28" i="7"/>
  <c r="BN28" i="7"/>
  <c r="BR28" i="7"/>
  <c r="BS28" i="7" s="1"/>
  <c r="BK29" i="7"/>
  <c r="BO29" i="7"/>
  <c r="BL30" i="7"/>
  <c r="BP30" i="7"/>
  <c r="BI31" i="7"/>
  <c r="BM31" i="7"/>
  <c r="BQ31" i="7"/>
  <c r="BJ32" i="7"/>
  <c r="BN32" i="7"/>
  <c r="BR32" i="7"/>
  <c r="BS32" i="7" s="1"/>
  <c r="BK33" i="7"/>
  <c r="AY28" i="7"/>
  <c r="BC28" i="7"/>
  <c r="AV29" i="7"/>
  <c r="AZ29" i="7"/>
  <c r="BD29" i="7"/>
  <c r="AW30" i="7"/>
  <c r="BA30" i="7"/>
  <c r="BE30" i="7"/>
  <c r="BF30" i="7" s="1"/>
  <c r="AX31" i="7"/>
  <c r="BB31" i="7"/>
  <c r="AY32" i="7"/>
  <c r="BC32" i="7"/>
  <c r="AV33" i="7"/>
  <c r="AZ33" i="7"/>
  <c r="BD33" i="7"/>
  <c r="AV28" i="7"/>
  <c r="AZ28" i="7"/>
  <c r="BD28" i="7"/>
  <c r="AW29" i="7"/>
  <c r="BA29" i="7"/>
  <c r="BE29" i="7"/>
  <c r="BF29" i="7" s="1"/>
  <c r="AX30" i="7"/>
  <c r="BB30" i="7"/>
  <c r="AY31" i="7"/>
  <c r="BC31" i="7"/>
  <c r="AV32" i="7"/>
  <c r="AZ32" i="7"/>
  <c r="BD32" i="7"/>
  <c r="AW33" i="7"/>
  <c r="BA33" i="7"/>
  <c r="BE33" i="7"/>
  <c r="BF33" i="7" s="1"/>
  <c r="AW28" i="7"/>
  <c r="BA28" i="7"/>
  <c r="BE28" i="7"/>
  <c r="BF28" i="7" s="1"/>
  <c r="AX29" i="7"/>
  <c r="BB29" i="7"/>
  <c r="AY30" i="7"/>
  <c r="BC30" i="7"/>
  <c r="AV31" i="7"/>
  <c r="AZ31" i="7"/>
  <c r="BD31" i="7"/>
  <c r="AW32" i="7"/>
  <c r="BA32" i="7"/>
  <c r="BE32" i="7"/>
  <c r="BF32" i="7" s="1"/>
  <c r="AX33" i="7"/>
  <c r="AL28" i="7"/>
  <c r="AP28" i="7"/>
  <c r="AI29" i="7"/>
  <c r="AM29" i="7"/>
  <c r="AQ29" i="7"/>
  <c r="AJ30" i="7"/>
  <c r="AN30" i="7"/>
  <c r="AR30" i="7"/>
  <c r="AS30" i="7" s="1"/>
  <c r="AK31" i="7"/>
  <c r="AO31" i="7"/>
  <c r="AL32" i="7"/>
  <c r="AP32" i="7"/>
  <c r="AI33" i="7"/>
  <c r="AM33" i="7"/>
  <c r="AQ33" i="7"/>
  <c r="AI28" i="7"/>
  <c r="AM28" i="7"/>
  <c r="AQ28" i="7"/>
  <c r="AJ29" i="7"/>
  <c r="AN29" i="7"/>
  <c r="AR29" i="7"/>
  <c r="AS29" i="7" s="1"/>
  <c r="AK30" i="7"/>
  <c r="AO30" i="7"/>
  <c r="AL31" i="7"/>
  <c r="AP31" i="7"/>
  <c r="AI32" i="7"/>
  <c r="AM32" i="7"/>
  <c r="AQ32" i="7"/>
  <c r="AJ33" i="7"/>
  <c r="AN33" i="7"/>
  <c r="AR33" i="7"/>
  <c r="AS33" i="7" s="1"/>
  <c r="AJ28" i="7"/>
  <c r="AN28" i="7"/>
  <c r="AR28" i="7"/>
  <c r="AS28" i="7" s="1"/>
  <c r="AK29" i="7"/>
  <c r="AO29" i="7"/>
  <c r="AL30" i="7"/>
  <c r="AP30" i="7"/>
  <c r="AI31" i="7"/>
  <c r="AM31" i="7"/>
  <c r="AQ31" i="7"/>
  <c r="AJ32" i="7"/>
  <c r="AN32" i="7"/>
  <c r="AR32" i="7"/>
  <c r="AS32" i="7" s="1"/>
  <c r="AK33" i="7"/>
  <c r="Y28" i="7"/>
  <c r="AC28" i="7"/>
  <c r="V29" i="7"/>
  <c r="Z29" i="7"/>
  <c r="AD29" i="7"/>
  <c r="W30" i="7"/>
  <c r="AA30" i="7"/>
  <c r="AE30" i="7"/>
  <c r="AF30" i="7" s="1"/>
  <c r="X31" i="7"/>
  <c r="AB31" i="7"/>
  <c r="Y32" i="7"/>
  <c r="AC32" i="7"/>
  <c r="V33" i="7"/>
  <c r="Z33" i="7"/>
  <c r="AD33" i="7"/>
  <c r="V28" i="7"/>
  <c r="Z28" i="7"/>
  <c r="AD28" i="7"/>
  <c r="W29" i="7"/>
  <c r="AA29" i="7"/>
  <c r="AE29" i="7"/>
  <c r="AF29" i="7" s="1"/>
  <c r="X30" i="7"/>
  <c r="AB30" i="7"/>
  <c r="Y31" i="7"/>
  <c r="AC31" i="7"/>
  <c r="V32" i="7"/>
  <c r="Z32" i="7"/>
  <c r="AD32" i="7"/>
  <c r="W33" i="7"/>
  <c r="AA33" i="7"/>
  <c r="AE33" i="7"/>
  <c r="AF33" i="7" s="1"/>
  <c r="W28" i="7"/>
  <c r="AA28" i="7"/>
  <c r="AE28" i="7"/>
  <c r="AF28" i="7" s="1"/>
  <c r="X29" i="7"/>
  <c r="AB29" i="7"/>
  <c r="Y30" i="7"/>
  <c r="AC30" i="7"/>
  <c r="V31" i="7"/>
  <c r="Z31" i="7"/>
  <c r="AD31" i="7"/>
  <c r="W32" i="7"/>
  <c r="AA32" i="7"/>
  <c r="AE32" i="7"/>
  <c r="AF32" i="7" s="1"/>
  <c r="X33" i="7"/>
  <c r="K221" i="11" l="1"/>
  <c r="L221" i="11" s="1"/>
  <c r="H130" i="9"/>
  <c r="P139" i="9" s="1"/>
  <c r="Q139" i="9" s="1"/>
  <c r="P7" i="11" l="1"/>
  <c r="P3" i="11"/>
  <c r="L6" i="11"/>
  <c r="K9" i="11"/>
  <c r="K5" i="11"/>
  <c r="P6" i="11"/>
  <c r="L9" i="11"/>
  <c r="P4" i="11"/>
  <c r="Q4" i="11" s="1"/>
  <c r="L4" i="11"/>
  <c r="K6" i="11"/>
  <c r="L8" i="11"/>
  <c r="L3" i="11"/>
  <c r="K4" i="11"/>
  <c r="P8" i="11"/>
  <c r="Q8" i="11" s="1"/>
  <c r="L7" i="11"/>
  <c r="K8" i="11"/>
  <c r="K3" i="11"/>
  <c r="P5" i="11"/>
  <c r="Q5" i="11" s="1"/>
  <c r="L5" i="11"/>
  <c r="K7" i="11"/>
  <c r="AJ47" i="11"/>
  <c r="AJ43" i="11"/>
  <c r="AK43" i="11" s="1"/>
  <c r="AI47" i="11"/>
  <c r="AI43" i="11"/>
  <c r="AH45" i="11"/>
  <c r="AG47" i="11"/>
  <c r="AG43" i="11"/>
  <c r="AF45" i="11"/>
  <c r="AE47" i="11"/>
  <c r="AE43" i="11"/>
  <c r="AD45" i="11"/>
  <c r="AC46" i="11"/>
  <c r="AC42" i="11"/>
  <c r="AB44" i="11"/>
  <c r="AA46" i="11"/>
  <c r="AA42" i="11"/>
  <c r="Z44" i="11"/>
  <c r="Y46" i="11"/>
  <c r="Y42" i="11"/>
  <c r="X44" i="11"/>
  <c r="W46" i="11"/>
  <c r="W42" i="11"/>
  <c r="V44" i="11"/>
  <c r="U46" i="11"/>
  <c r="U42" i="11"/>
  <c r="T44" i="11"/>
  <c r="S46" i="11"/>
  <c r="S42" i="11"/>
  <c r="R44" i="11"/>
  <c r="Q46" i="11"/>
  <c r="Q42" i="11"/>
  <c r="P44" i="11"/>
  <c r="O46" i="11"/>
  <c r="O42" i="11"/>
  <c r="N44" i="11"/>
  <c r="M46" i="11"/>
  <c r="M42" i="11"/>
  <c r="AJ45" i="11"/>
  <c r="AK45" i="11" s="1"/>
  <c r="AI45" i="11"/>
  <c r="AH47" i="11"/>
  <c r="AH43" i="11"/>
  <c r="AG45" i="11"/>
  <c r="AF47" i="11"/>
  <c r="AF43" i="11"/>
  <c r="AE45" i="11"/>
  <c r="AD47" i="11"/>
  <c r="AD43" i="11"/>
  <c r="AC44" i="11"/>
  <c r="AB42" i="11"/>
  <c r="AA44" i="11"/>
  <c r="Z42" i="11"/>
  <c r="X46" i="11"/>
  <c r="W44" i="11"/>
  <c r="V42" i="11"/>
  <c r="T42" i="11"/>
  <c r="R42" i="11"/>
  <c r="P46" i="11"/>
  <c r="O44" i="11"/>
  <c r="N46" i="11"/>
  <c r="M44" i="11"/>
  <c r="AH46" i="11"/>
  <c r="AG44" i="11"/>
  <c r="AF42" i="11"/>
  <c r="AD46" i="11"/>
  <c r="AC43" i="11"/>
  <c r="AA47" i="11"/>
  <c r="Z45" i="11"/>
  <c r="Y43" i="11"/>
  <c r="W47" i="11"/>
  <c r="V45" i="11"/>
  <c r="T45" i="11"/>
  <c r="S43" i="11"/>
  <c r="Q47" i="11"/>
  <c r="P45" i="11"/>
  <c r="N45" i="11"/>
  <c r="M43" i="11"/>
  <c r="AJ46" i="11"/>
  <c r="AJ42" i="11"/>
  <c r="AK42" i="11" s="1"/>
  <c r="AI46" i="11"/>
  <c r="AI42" i="11"/>
  <c r="AH44" i="11"/>
  <c r="AG46" i="11"/>
  <c r="AG42" i="11"/>
  <c r="AF44" i="11"/>
  <c r="AE46" i="11"/>
  <c r="AE42" i="11"/>
  <c r="AD44" i="11"/>
  <c r="AC45" i="11"/>
  <c r="AB47" i="11"/>
  <c r="AB43" i="11"/>
  <c r="AA45" i="11"/>
  <c r="Z47" i="11"/>
  <c r="Z43" i="11"/>
  <c r="Y45" i="11"/>
  <c r="X47" i="11"/>
  <c r="X43" i="11"/>
  <c r="W45" i="11"/>
  <c r="V47" i="11"/>
  <c r="V43" i="11"/>
  <c r="U45" i="11"/>
  <c r="T47" i="11"/>
  <c r="T43" i="11"/>
  <c r="S45" i="11"/>
  <c r="R47" i="11"/>
  <c r="R43" i="11"/>
  <c r="Q45" i="11"/>
  <c r="P47" i="11"/>
  <c r="P43" i="11"/>
  <c r="O45" i="11"/>
  <c r="N47" i="11"/>
  <c r="N43" i="11"/>
  <c r="M45" i="11"/>
  <c r="AB46" i="11"/>
  <c r="Z46" i="11"/>
  <c r="Y44" i="11"/>
  <c r="X42" i="11"/>
  <c r="V46" i="11"/>
  <c r="U44" i="11"/>
  <c r="T46" i="11"/>
  <c r="S44" i="11"/>
  <c r="R46" i="11"/>
  <c r="Q44" i="11"/>
  <c r="P42" i="11"/>
  <c r="N42" i="11"/>
  <c r="AJ44" i="11"/>
  <c r="AK44" i="11" s="1"/>
  <c r="AD42" i="11"/>
  <c r="AI44" i="11"/>
  <c r="AH42" i="11"/>
  <c r="AF46" i="11"/>
  <c r="AE44" i="11"/>
  <c r="AC47" i="11"/>
  <c r="AB45" i="11"/>
  <c r="AA43" i="11"/>
  <c r="Y47" i="11"/>
  <c r="X45" i="11"/>
  <c r="W43" i="11"/>
  <c r="U47" i="11"/>
  <c r="U43" i="11"/>
  <c r="S47" i="11"/>
  <c r="R45" i="11"/>
  <c r="Q43" i="11"/>
  <c r="O47" i="11"/>
  <c r="O43" i="11"/>
  <c r="M47" i="11"/>
  <c r="L45" i="11"/>
  <c r="K47" i="11"/>
  <c r="K43" i="11"/>
  <c r="J45" i="11"/>
  <c r="I47" i="11"/>
  <c r="I43" i="11"/>
  <c r="L44" i="11"/>
  <c r="K46" i="11"/>
  <c r="K42" i="11"/>
  <c r="J44" i="11"/>
  <c r="I46" i="11"/>
  <c r="I42" i="11"/>
  <c r="L46" i="11"/>
  <c r="K44" i="11"/>
  <c r="J42" i="11"/>
  <c r="L43" i="11"/>
  <c r="J47" i="11"/>
  <c r="I45" i="11"/>
  <c r="L42" i="11"/>
  <c r="J46" i="11"/>
  <c r="I44" i="11"/>
  <c r="L47" i="11"/>
  <c r="K45" i="11"/>
  <c r="J43" i="11"/>
  <c r="N5" i="9"/>
  <c r="M4" i="9"/>
  <c r="L3" i="9"/>
  <c r="J5" i="9"/>
  <c r="I4" i="9"/>
  <c r="N4" i="9"/>
  <c r="M3" i="9"/>
  <c r="J4" i="9"/>
  <c r="M5" i="9"/>
  <c r="K3" i="9"/>
  <c r="Q5" i="9"/>
  <c r="K5" i="9"/>
  <c r="I3" i="9"/>
  <c r="P4" i="9"/>
  <c r="Q4" i="9" s="1"/>
  <c r="N3" i="9"/>
  <c r="L5" i="9"/>
  <c r="K4" i="9"/>
  <c r="J3" i="9"/>
  <c r="P3" i="9"/>
  <c r="Q3" i="9" s="1"/>
  <c r="L4" i="9"/>
  <c r="I5" i="9"/>
  <c r="R35" i="9"/>
  <c r="S35" i="9" s="1"/>
  <c r="S38" i="9"/>
  <c r="R33" i="9"/>
  <c r="S33" i="9" s="1"/>
  <c r="R29" i="9"/>
  <c r="Q36" i="9"/>
  <c r="Q32" i="9"/>
  <c r="Q28" i="9"/>
  <c r="P35" i="9"/>
  <c r="P31" i="9"/>
  <c r="O38" i="9"/>
  <c r="O34" i="9"/>
  <c r="O30" i="9"/>
  <c r="N37" i="9"/>
  <c r="N33" i="9"/>
  <c r="N29" i="9"/>
  <c r="M36" i="9"/>
  <c r="M32" i="9"/>
  <c r="M28" i="9"/>
  <c r="L35" i="9"/>
  <c r="L31" i="9"/>
  <c r="K38" i="9"/>
  <c r="K34" i="9"/>
  <c r="K30" i="9"/>
  <c r="J37" i="9"/>
  <c r="J33" i="9"/>
  <c r="J29" i="9"/>
  <c r="I36" i="9"/>
  <c r="I32" i="9"/>
  <c r="I28" i="9"/>
  <c r="R36" i="9"/>
  <c r="S36" i="9" s="1"/>
  <c r="R30" i="9"/>
  <c r="S30" i="9" s="1"/>
  <c r="Q35" i="9"/>
  <c r="Q30" i="9"/>
  <c r="P36" i="9"/>
  <c r="P30" i="9"/>
  <c r="O36" i="9"/>
  <c r="O31" i="9"/>
  <c r="N36" i="9"/>
  <c r="N31" i="9"/>
  <c r="M37" i="9"/>
  <c r="M31" i="9"/>
  <c r="L37" i="9"/>
  <c r="L32" i="9"/>
  <c r="K37" i="9"/>
  <c r="K32" i="9"/>
  <c r="J38" i="9"/>
  <c r="J32" i="9"/>
  <c r="I38" i="9"/>
  <c r="I33" i="9"/>
  <c r="R37" i="9"/>
  <c r="S37" i="9" s="1"/>
  <c r="P32" i="9"/>
  <c r="N38" i="9"/>
  <c r="M33" i="9"/>
  <c r="L28" i="9"/>
  <c r="K28" i="9"/>
  <c r="I29" i="9"/>
  <c r="R34" i="9"/>
  <c r="S34" i="9" s="1"/>
  <c r="R28" i="9"/>
  <c r="S28" i="9" s="1"/>
  <c r="Q34" i="9"/>
  <c r="Q29" i="9"/>
  <c r="P34" i="9"/>
  <c r="P29" i="9"/>
  <c r="O35" i="9"/>
  <c r="O29" i="9"/>
  <c r="N35" i="9"/>
  <c r="N30" i="9"/>
  <c r="M35" i="9"/>
  <c r="M30" i="9"/>
  <c r="L36" i="9"/>
  <c r="L30" i="9"/>
  <c r="K36" i="9"/>
  <c r="K31" i="9"/>
  <c r="J36" i="9"/>
  <c r="J31" i="9"/>
  <c r="I37" i="9"/>
  <c r="I31" i="9"/>
  <c r="Q37" i="9"/>
  <c r="Q31" i="9"/>
  <c r="O37" i="9"/>
  <c r="N32" i="9"/>
  <c r="L38" i="9"/>
  <c r="K33" i="9"/>
  <c r="J28" i="9"/>
  <c r="R32" i="9"/>
  <c r="Q38" i="9"/>
  <c r="Q33" i="9"/>
  <c r="P38" i="9"/>
  <c r="P33" i="9"/>
  <c r="P28" i="9"/>
  <c r="O33" i="9"/>
  <c r="O28" i="9"/>
  <c r="N34" i="9"/>
  <c r="N28" i="9"/>
  <c r="M34" i="9"/>
  <c r="M29" i="9"/>
  <c r="L34" i="9"/>
  <c r="L29" i="9"/>
  <c r="K35" i="9"/>
  <c r="K29" i="9"/>
  <c r="J35" i="9"/>
  <c r="J30" i="9"/>
  <c r="I35" i="9"/>
  <c r="I30" i="9"/>
  <c r="R31" i="9"/>
  <c r="P37" i="9"/>
  <c r="O32" i="9"/>
  <c r="M38" i="9"/>
  <c r="L33" i="9"/>
  <c r="J34" i="9"/>
  <c r="I34" i="9"/>
  <c r="J6" i="11"/>
  <c r="I9" i="11"/>
  <c r="I5" i="11"/>
  <c r="J9" i="11"/>
  <c r="J5" i="11"/>
  <c r="I8" i="11"/>
  <c r="I4" i="11"/>
  <c r="J8" i="11"/>
  <c r="J4" i="11"/>
  <c r="I7" i="11"/>
  <c r="I3" i="11"/>
  <c r="J7" i="11"/>
  <c r="J3" i="11"/>
  <c r="I6" i="11"/>
  <c r="AK46" i="11"/>
  <c r="AK47" i="11"/>
  <c r="Q6" i="11"/>
  <c r="Q9" i="11"/>
  <c r="Q7" i="11"/>
  <c r="Q3" i="11"/>
  <c r="K213" i="11"/>
  <c r="L213" i="11" s="1"/>
  <c r="K214" i="11"/>
  <c r="L214" i="11" s="1"/>
  <c r="K217" i="11"/>
  <c r="L217" i="11" s="1"/>
  <c r="K218" i="11"/>
  <c r="L218" i="11" s="1"/>
  <c r="K215" i="11"/>
  <c r="L215" i="11" s="1"/>
  <c r="K219" i="11"/>
  <c r="L219" i="11" s="1"/>
  <c r="K212" i="11"/>
  <c r="L212" i="11" s="1"/>
  <c r="K216" i="11"/>
  <c r="L216" i="11" s="1"/>
  <c r="K220" i="11"/>
  <c r="L220" i="11" s="1"/>
  <c r="I212" i="11"/>
  <c r="I213" i="11"/>
  <c r="I214" i="11"/>
  <c r="I215" i="11"/>
  <c r="I216" i="11"/>
  <c r="I217" i="11"/>
  <c r="I218" i="11"/>
  <c r="I219" i="11"/>
  <c r="I220" i="11"/>
  <c r="I221" i="11"/>
  <c r="J212" i="11"/>
  <c r="J213" i="11"/>
  <c r="J214" i="11"/>
  <c r="J215" i="11"/>
  <c r="J216" i="11"/>
  <c r="J217" i="11"/>
  <c r="J218" i="11"/>
  <c r="J219" i="11"/>
  <c r="J220" i="11"/>
  <c r="J221" i="11"/>
  <c r="S32" i="9"/>
  <c r="I131" i="9"/>
  <c r="I132" i="9"/>
  <c r="I133" i="9"/>
  <c r="I134" i="9"/>
  <c r="I135" i="9"/>
  <c r="I136" i="9"/>
  <c r="I137" i="9"/>
  <c r="I138" i="9"/>
  <c r="I139" i="9"/>
  <c r="S31" i="9"/>
  <c r="S29" i="9"/>
  <c r="J130" i="9"/>
  <c r="J131" i="9"/>
  <c r="J132" i="9"/>
  <c r="J133" i="9"/>
  <c r="J134" i="9"/>
  <c r="J135" i="9"/>
  <c r="J136" i="9"/>
  <c r="J137" i="9"/>
  <c r="J138" i="9"/>
  <c r="J139" i="9"/>
  <c r="I130" i="9"/>
  <c r="P131" i="9"/>
  <c r="Q131" i="9" s="1"/>
  <c r="P132" i="9"/>
  <c r="Q132" i="9" s="1"/>
  <c r="P133" i="9"/>
  <c r="Q133" i="9" s="1"/>
  <c r="P134" i="9"/>
  <c r="Q134" i="9" s="1"/>
  <c r="P135" i="9"/>
  <c r="Q135" i="9" s="1"/>
  <c r="P136" i="9"/>
  <c r="Q136" i="9" s="1"/>
  <c r="P137" i="9"/>
  <c r="Q137" i="9" s="1"/>
  <c r="P138" i="9"/>
  <c r="Q138" i="9" s="1"/>
  <c r="H85" i="7" l="1"/>
  <c r="S29" i="7"/>
  <c r="H3" i="7"/>
  <c r="I103" i="7" l="1"/>
  <c r="K94" i="7"/>
  <c r="L94" i="7" s="1"/>
  <c r="J94" i="7"/>
  <c r="I94" i="7"/>
  <c r="N5" i="7"/>
  <c r="M4" i="7"/>
  <c r="L3" i="7"/>
  <c r="J5" i="7"/>
  <c r="I4" i="7"/>
  <c r="J4" i="7"/>
  <c r="P4" i="7"/>
  <c r="Q4" i="7" s="1"/>
  <c r="N3" i="7"/>
  <c r="L5" i="7"/>
  <c r="K4" i="7"/>
  <c r="J3" i="7"/>
  <c r="M5" i="7"/>
  <c r="L4" i="7"/>
  <c r="I5" i="7"/>
  <c r="N4" i="7"/>
  <c r="K5" i="7"/>
  <c r="I3" i="7"/>
  <c r="P3" i="7"/>
  <c r="Q3" i="7" s="1"/>
  <c r="K3" i="7"/>
  <c r="P5" i="7"/>
  <c r="Q5" i="7" s="1"/>
  <c r="M3" i="7"/>
  <c r="K88" i="7"/>
  <c r="L88" i="7" s="1"/>
  <c r="U103" i="7"/>
  <c r="I90" i="7"/>
  <c r="I86" i="7"/>
  <c r="J92" i="7"/>
  <c r="J88" i="7"/>
  <c r="K93" i="7"/>
  <c r="L93" i="7" s="1"/>
  <c r="K89" i="7"/>
  <c r="L89" i="7" s="1"/>
  <c r="I92" i="7"/>
  <c r="I88" i="7"/>
  <c r="J90" i="7"/>
  <c r="J86" i="7"/>
  <c r="K85" i="7"/>
  <c r="L85" i="7" s="1"/>
  <c r="K91" i="7"/>
  <c r="L91" i="7" s="1"/>
  <c r="K87" i="7"/>
  <c r="L87" i="7" s="1"/>
  <c r="I85" i="7"/>
  <c r="I91" i="7"/>
  <c r="I87" i="7"/>
  <c r="J93" i="7"/>
  <c r="J89" i="7"/>
  <c r="K90" i="7"/>
  <c r="L90" i="7" s="1"/>
  <c r="K86" i="7"/>
  <c r="L86" i="7" s="1"/>
  <c r="I93" i="7"/>
  <c r="I89" i="7"/>
  <c r="J85" i="7"/>
  <c r="J91" i="7"/>
  <c r="J87" i="7"/>
  <c r="K92" i="7"/>
  <c r="L92" i="7" s="1"/>
  <c r="S31" i="7"/>
  <c r="S30" i="7"/>
  <c r="S32" i="7"/>
  <c r="S28" i="7"/>
  <c r="S33" i="7"/>
  <c r="AO42" i="11" l="1"/>
  <c r="AO45" i="11"/>
  <c r="AO43" i="11"/>
  <c r="AO47" i="11"/>
  <c r="AO46" i="11"/>
  <c r="AO44" i="11"/>
</calcChain>
</file>

<file path=xl/comments1.xml><?xml version="1.0" encoding="utf-8"?>
<comments xmlns="http://schemas.openxmlformats.org/spreadsheetml/2006/main">
  <authors>
    <author>Vladimír Bořík</author>
  </authors>
  <commentList>
    <comment ref="F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identifikovanej výskumnej a/alebo vývojovej aktivity projektu na vybranú produktovú líniu tejto domény inteligentnej špecializácie RIS3 SK. Zdôvodňuje sa obsahový súvis výskumnej a vývojovej témy projektu a identifikovanej produktovej línie vzhľadom na znenie produktovej línie.</t>
        </r>
      </text>
    </comment>
    <comment ref="L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názov najmenej jedného hlavného SK NACE odvetvia v rámci danej domény inteligentnej špecializácie RIS3 SK, ktoré má priamu väzbu na produktovú líniu vybranú v rámci 1. kroku.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výstupov a výsledkov vybranej produktovej línie v rámci 1. kroku, t.j. predmetu alebo výskumnej a vývojovej témy projektu na dané vybrané hlavné SK NACE. Žiadateľ popisuje, aké výstupy a výsledky projektu v danej produktovej línii budú uplatnené v rámci vybraného hlavného SK NACE.</t>
        </r>
      </text>
    </comment>
    <comment ref="R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volí najmenej jeden názov funkčnej väzby danej domény inteligentnej špecializácie RIS3 SK, v rámci ktorej žiadateľ identifikoval priamu väzbu plánovaného výskumu a vývoja.</t>
        </r>
      </text>
    </comment>
    <comment ref="T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zdôvodňuje identifikované prepojenie produktovej línie, t.j. témy plánovaného výskumu a vývoja, na funkčnú väzbu, ktorá predstavuje potenciálne odvetvie SK NACE, v rámci ktorej je identifikovaný potenciál priameho uplatnenia výstupov a výsledkov výskumu a vývoja v danej téme.</t>
        </r>
      </text>
    </comment>
    <comment ref="V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vyberá zo zoznamu názov  odvetvia hlavnej SK NACE, kde bol identifikovaný potenciál užívateľskej/odberateľskej väzby na tému výskumu a vývoja v rámci identifikovanej produktovej línie danej domény inteligentnej špecializácie RIS3 SK v rámci 1. kroku.</t>
        </r>
      </text>
    </comment>
    <comment ref="X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popis zdôvodnenia identifikovaného prepojenia produktovej línie, t.j. témy plánovaného výskumu a vývoja, na hlavné SK NACE, v rámci ktorého bol identifikovaný potenciál užívateľskej/odberateľskej väzby.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prideľuje projekt aspoň do jednej aktivity RIS3 SK v rámci tejto domény inteligentnej špecializácie RIS3 SK. Žiadateľ si môže voliť len aktivity RIS3 SK v rámci danej domény špecifikovanej vo výzve.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popisuje spôsob, akým bude projekt prispievať k vybranej aktivite RIS3 SK, príp. opatreniu, čiastkovým cieľom a strategickému cieľu.</t>
        </r>
      </text>
    </comment>
  </commentList>
</comments>
</file>

<file path=xl/comments2.xml><?xml version="1.0" encoding="utf-8"?>
<comments xmlns="http://schemas.openxmlformats.org/spreadsheetml/2006/main">
  <authors>
    <author>Vladimír Bořík</author>
  </authors>
  <commentList>
    <comment ref="F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identifikovanej výskumnej a/alebo vývojovej aktivity projektu na vybranú produktovú líniu tejto domény inteligentnej špecializácie RIS3 SK. Zdôvodňuje sa obsahový súvis výskumnej a vývojovej témy projektu a identifikovanej produktovej línie vzhľadom na znenie produktovej línie.</t>
        </r>
      </text>
    </comment>
    <comment ref="L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názov najmenej jedného hlavného SK NACE odvetvia v rámci danej domény inteligentnej špecializácie RIS3 SK, ktoré má priamu väzbu na produktovú líniu vybranú v rámci 1. kroku.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výstupov a výsledkov vybranej produktovej línie v rámci 1. kroku, t.j. predmetu alebo výskumnej a vývojovej témy projektu na dané vybrané hlavné SK NACE. Žiadateľ popisuje, aké výstupy a výsledky projektu v danej produktovej línii budú uplatnené v rámci vybraného hlavného SK NACE.</t>
        </r>
      </text>
    </comment>
    <comment ref="R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volí najmenej jednen názov funkčnej väzby danej domény inteligentnej špecializácie RIS3 SK, v rámci ktorej žiadateľ identifikoval priamu väzbu plánovaného výskumu a vývoja.</t>
        </r>
      </text>
    </comment>
    <comment ref="T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zdôvodňuje identifikované prepojenie produktovej línie, t.j. témy plánovaného výskumu a vývoja, na funkčnú väzbu, ktorá predstavuje potenciálne odvetvie SK NACE, v rámci ktorej je identifikovaný potenciál priameho uplatnenia výstupov a výsledkov výskumu a vývoja v danej téme.</t>
        </r>
      </text>
    </comment>
    <comment ref="V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vyberá zo zoznamu názov  odvetvia hlavnej SK NACE, kde bol identifikovaný potenciál užívateľskej/odberateľskej väzby na tému výskumu a vývoja v rámci identifikovanej produktovej línie danej domény inteligentnej špecializácie RIS3 SK v rámci 1. kroku.</t>
        </r>
      </text>
    </comment>
    <comment ref="X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popis zdôvodnenia identifikovaného prepojenia produktovej línie, t.j. témy plánovaného výskumu a vývoja, na hlavné SK NACE, v rámci ktorého bol identifikovaný potenciál užívateľskej/odberateľskej väzby.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prideľuje projekt aspoň do jednej aktivity RIS3 SK v rámci tejto domény inteligentnej špecializácie RIS3 SK. Žiadateľ si môže voliť len aktivity RIS3 SK v rámci danej domény špecifikovanej vo výzve.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popisuje spôsob, akým bude projekt prispievať k vybranej aktivite RIS3 SK, príp. opatreniu, čiastkovým cieľom a strategickému cieľu.</t>
        </r>
      </text>
    </comment>
  </commentList>
</comments>
</file>

<file path=xl/comments3.xml><?xml version="1.0" encoding="utf-8"?>
<comments xmlns="http://schemas.openxmlformats.org/spreadsheetml/2006/main">
  <authors>
    <author>Vladimír Bořík</author>
  </authors>
  <commentList>
    <comment ref="F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identifikovanej výskumnej a/alebo vývojovej aktivity projektu na vybranú produktovú líniu tejto domény inteligentnej špecializácie RIS3 SK. Zdôvodňuje sa obsahový súvis výskumnej a vývojovej témy projektu a identifikovanej produktovej línie vzhľadom na znenie produktovej línie.</t>
        </r>
      </text>
    </comment>
    <comment ref="L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názov najmenej jedného hlavného SK NACE odvetvia v rámci danej domény inteligentnej špecializácie RIS3 SK, ktoré má priamu väzbu na produktovú líniu vybranú v rámci 1. kroku.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výstupov a výsledkov vybranej produktovej línie v rámci 1. kroku, t.j. predmetu alebo výskumnej a vývojovej témy projektu na dané vybrané hlavné SK NACE. Žiadateľ popisuje, aké výstupy a výsledky projektu v danej produktovej línii budú uplatnené v rámci vybraného hlavného SK NACE.</t>
        </r>
      </text>
    </comment>
    <comment ref="R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volí najmenej jednen názov funkčnej väzby danej domény inteligentnej špecializácie RIS3 SK, v rámci ktorej žiadateľ identifikoval priamu väzbu plánovaného výskumu a vývoja.</t>
        </r>
      </text>
    </comment>
    <comment ref="T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zdôvodňuje identifikované prepojenie produktovej línie, t.j. témy plánovaného výskumu a vývoja, na funkčnú väzbu, ktorá predstavuje potenciálne odvetvie SK NACE, v rámci ktorej je identifikovaný potenciál priameho uplatnenia výstupov a výsledkov výskumu a vývoja v danej téme.</t>
        </r>
      </text>
    </comment>
    <comment ref="V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vyberá zo zoznamu názov  odvetvia hlavnej SK NACE, kde bol identifikovaný potenciál užívateľskej/odberateľskej väzby na tému výskumu a vývoja v rámci identifikovanej produktovej línie danej domény inteligentnej špecializácie RIS3 SK v rámci 1. kroku.</t>
        </r>
      </text>
    </comment>
    <comment ref="X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popis zdôvodnenia identifikovaného prepojenia produktovej línie, t.j. témy plánovaného výskumu a vývoja, na hlavné SK NACE, v rámci ktorého bol identifikovaný potenciál užívateľskej/odberateľskej väzby.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prideľuje projekt aspoň do jednej aktivity RIS3 SK v rámci tejto domény inteligentnej špecializácie RIS3 SK. Žiadateľ si môže voliť len aktivity RIS3 SK v rámci danej domény špecifikovanej vo výzve.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popisuje spôsob, akým bude projekt prispievať k vybranej aktivite RIS3 SK, príp. opatreniu, čiastkovým cieľom a strategickému cieľu.</t>
        </r>
      </text>
    </comment>
  </commentList>
</comments>
</file>

<file path=xl/comments4.xml><?xml version="1.0" encoding="utf-8"?>
<comments xmlns="http://schemas.openxmlformats.org/spreadsheetml/2006/main">
  <authors>
    <author>Vladimír Bořík</author>
  </authors>
  <commentList>
    <comment ref="F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identifikovanej výskumnej a/alebo vývojovej aktivity projektu na vybranú produktovú líniu tejto domény inteligentnej špecializácie RIS3 SK. Zdôvodňuje sa obsahový súvis výskumnej a vývojovej témy projektu a identifikovanej produktovej línie vzhľadom na znenie produktovej línie.</t>
        </r>
      </text>
    </comment>
    <comment ref="L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názov najmenej jedného hlavného SK NACE odvetvia v rámci danej domény inteligentnej špecializácie RIS3 SK, ktoré má priamu väzbu na produktovú líniu vybranú v rámci 1. kroku.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výstupov a výsledkov vybranej produktovej línie v rámci 1. kroku, t.j. predmetu alebo výskumnej a vývojovej témy projektu na dané vybrané hlavné SK NACE. Žiadateľ popisuje, aké výstupy a výsledky projektu v danej produktovej línii budú uplatnené v rámci vybraného hlavného SK NACE.</t>
        </r>
      </text>
    </comment>
    <comment ref="R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volí najmenej jeden názov funkčnej väzby danej domény inteligentnej špecializácie RIS3 SK, v rámci ktorej žiadateľ identifikoval priamu väzbu plánovaného výskumu a vývoja.</t>
        </r>
      </text>
    </comment>
    <comment ref="T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zdôvodňuje identifikované prepojenie produktovej línie, t.j. témy plánovaného výskumu a vývoja, na funkčnú väzbu, ktorá predstavuje potenciálne odvetvie SK NACE, v rámci ktorej je identifikovaný potenciál priameho uplatnenia výstupov a výsledkov výskumu a vývoja v danej téme.</t>
        </r>
      </text>
    </comment>
    <comment ref="V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vyberá zo zoznamu názov  odvetvia hlavnej SK NACE, kde bol identifikovaný potenciál užívateľskej/odberateľskej väzby na tému výskumu a vývoja v rámci identifikovanej produktovej línie danej domény inteligentnej špecializácie RIS3 SK v rámci 1. kroku.</t>
        </r>
      </text>
    </comment>
    <comment ref="X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popis zdôvodnenia identifikovaného prepojenia produktovej línie, t.j. témy plánovaného výskumu a vývoja, na hlavné SK NACE, v rámci ktorého bol identifikovaný potenciál užívateľskej/odberateľskej väzby.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prideľuje projekt aspoň do jednej aktivity RIS3 SK v rámci tejto domény inteligentnej špecializácie RIS3 SK. Žiadateľ si môže voliť len aktivity RIS3 SK v rámci danej domény špecifikovanej vo výzve.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popisuje spôsob, akým bude projekt prispievať k vybranej aktivite RIS3 SK, príp. opatreniu, čiastkovým cieľom a strategickému cieľu.</t>
        </r>
      </text>
    </comment>
  </commentList>
</comments>
</file>

<file path=xl/comments5.xml><?xml version="1.0" encoding="utf-8"?>
<comments xmlns="http://schemas.openxmlformats.org/spreadsheetml/2006/main">
  <authors>
    <author>Vladimír Bořík</author>
  </authors>
  <commentList>
    <comment ref="F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identifikovanej výskumnej a/alebo vývojovej aktivity projektu na vybranú produktovú líniu tejto domény inteligentnej špecializácie RIS3 SK. Zdôvodňuje sa obsahový súvis výskumnej a vývojovej témy projektu a identifikovanej produktovej línie vzhľadom na znenie produktovej línie.</t>
        </r>
      </text>
    </comment>
    <comment ref="L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názov najmenej jedného hlavného SK NACE odvetvia v rámci danej domény inteligentnej špecializácie RIS3 SK, ktoré má priamu väzbu na produktovú líniu vybranú v rámci 1. kroku.</t>
        </r>
      </text>
    </comment>
    <comment ref="N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preukazuje formou zdôvodnenia prepojenie výstupov a výsledkov vybranej produktovej línie v rámci 1. kroku, t.j. predmetu alebo výskumnej a vývojovej témy projektu na dané vybrané hlavné SK NACE. Žiadateľ popisuje, aké výstupy a výsledky projektu v danej produktovej línii budú uplatnené v rámci vybraného hlavného SK NACE.</t>
        </r>
      </text>
    </comment>
    <comment ref="R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volí najmenej jednen názov funkčnej väzby danej domény inteligentnej špecializácie RIS3 SK, v rámci ktorej žiadateľ identifikoval priamu väzbu plánovaného výskumu a vývoja.</t>
        </r>
      </text>
    </comment>
    <comment ref="T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zdôvodňuje identifikované prepojenie produktovej línie, t.j. témy plánovaného výskumu a vývoja, na funkčnú väzbu, ktorá predstavuje potenciálne odvetvie SK NACE, v rámci ktorej je identifikovaný potenciál priameho uplatnenia výstupov a výsledkov výskumu a vývoja v danej téme.</t>
        </r>
      </text>
    </comment>
    <comment ref="V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vyberá zo zoznamu názov  odvetvia hlavnej SK NACE, kde bol identifikovaný potenciál užívateľskej/odberateľskej väzby na tému výskumu a vývoja v rámci identifikovanej produktovej línie danej domény inteligentnej špecializácie RIS3 SK v rámci 1. kroku.</t>
        </r>
      </text>
    </comment>
    <comment ref="X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uvádza popis zdôvodnenia identifikovaného prepojenia produktovej línie, t.j. témy plánovaného výskumu a vývoja, na hlavné SK NACE, v rámci ktorého bol identifikovaný potenciál užívateľskej/odberateľskej väzby.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prideľuje projekt aspoň do jednej aktivity RIS3 SK v rámci tejto domény inteligentnej špecializácie RIS3 SK. Žiadateľ si môže voliť len aktivity RIS3 SK v rámci danej domény špecifikovanej vo výzve.
VZHĽADOM NA ŠPECIFIKÁ TEJTO VÝZVY JE AUTOMATICKY PRIRADENÁ AKTIVITY RIS3 SK</t>
        </r>
      </text>
    </comment>
    <comment ref="AG11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popisuje spôsob, akým bude projekt prispievať k vybranej aktivite RIS3 SK, príp. opatreniu, čiastkovým cieľom a strategickému cieľu.</t>
        </r>
      </text>
    </comment>
  </commentList>
</comments>
</file>

<file path=xl/sharedStrings.xml><?xml version="1.0" encoding="utf-8"?>
<sst xmlns="http://schemas.openxmlformats.org/spreadsheetml/2006/main" count="4521" uniqueCount="592">
  <si>
    <t>Dopravné prostriedky pre 21. storočie</t>
  </si>
  <si>
    <t>Priemysel pre 21. storočie</t>
  </si>
  <si>
    <t>Produktová línia</t>
  </si>
  <si>
    <t>Hlavný trend</t>
  </si>
  <si>
    <t>Vedľajší trend</t>
  </si>
  <si>
    <t xml:space="preserve">Bližšie informácie ohľadom domény nájdete tu: https://www.opvai.sk/media/98929/automotive_final.pdf </t>
  </si>
  <si>
    <t>Doprava</t>
  </si>
  <si>
    <t>Vyberte z možností</t>
  </si>
  <si>
    <t>IV. Kvalita, testovanie, metrológia a s nimi súvisiace procesy pre potreby automobilového priemyslu, výroby železničných vozidiel a priemyslu výroby ostatných dopravných prostriedkov vrátane ich funkčných väzieb</t>
  </si>
  <si>
    <t>II. Progresívne (nekonštrukčné) materiály, prvky, štruktúry a nanotechnológie pre potreby automobilového priemyslu, výroby železničných vozidiel a priemyslu výroby ostatných dopravných prostriedkov vrátane ich funkčných väzieb</t>
  </si>
  <si>
    <t>I. Nové konštrukčné materiály, konštrukčné časti a technológie pre potreby automobilového priemyslu, výroby železničných vozidiel a priemyslu výroby ostatných dopravných prostriedkov vrátane ich funkčných väzieb</t>
  </si>
  <si>
    <t>III. Základné organické a polymérne materiály a produkty pre potreby automobilového priemyslu, výroby železničných vozidiel a priemyslu výroby ostatných dopravných prostriedkov vrátane ich funkčných väzieb</t>
  </si>
  <si>
    <t>V. IKT produkty pre potreby automobilového priemyslu a priemyslu, výroby železničných vozidiel výroby ostatných dopravných prostriedkov vrátane ich funkčných väzieb</t>
  </si>
  <si>
    <t>VI. Alternatívne pohony v dopravných prostriedkoch</t>
  </si>
  <si>
    <t>Progresívne materiály, konštrukčné časti, výrobky a technológie</t>
  </si>
  <si>
    <t>Nové progresívne materiály, prvky a štruktúry</t>
  </si>
  <si>
    <t>Chemické, petrochemické, gumárenské a plastikárske materiály, produkty a technológie</t>
  </si>
  <si>
    <t>Progresívne polymérne, vlákenné, textilné a kožené materiály a produkty</t>
  </si>
  <si>
    <t>Aplikácie IKT v dopravných prostriedkoch</t>
  </si>
  <si>
    <t>IKT v priemysle</t>
  </si>
  <si>
    <t>Automatizácia, robotizácia a digitalizácia vo výrobných a distribučných technológiách automobilového priemyslu a priemyslu železničných koľajových vozidiel</t>
  </si>
  <si>
    <t>Kovové, nekovové, chemické, petrochemické a polymérne materiály a kompozity pre výrobu komponentov, strojov, prístrojov a zariadení (materiály so zlepšenými vlastnosťami zameranými napríklad na znižovanie hmotnosti výrobkov, hluku a vibrácií, zvyšovanie  bezpečnosti, prevádzkových vlastností a pod.).</t>
  </si>
  <si>
    <t>Progresívne technológie výroby a spracovania materiálov a výrobkov z nich, práškové technológie, vákuové metalurgické technológie, presné liatie, 3D tlač kompozitov, aditívna priemyselná výroba, pokročilé technológie tvorby povrchovýchvrstiev, automatizované  a robotizované výrobné technológie.</t>
  </si>
  <si>
    <t>Progresívne technológie opracovávania, tvárnenia, spájania, zvárania a delenia materiálov.</t>
  </si>
  <si>
    <t>Zariadenia a systémy manipulácie s materiálom a dielcami vo výrobe (napríklad systémy pre zlepšenie bezpečnosti, automatizácie skladov a logistiky, a pod.).</t>
  </si>
  <si>
    <t>Konštrukčné časti a výrobky (napríklad nové výrobky a konštrukčné riešenia častí automobilov a železničných vozidiel a ostatných dopravných prostriedkov a pod.).</t>
  </si>
  <si>
    <t>Konštrukčné prvky pre dopravné systémy (napríklad trakčné systémy, superkapacitory, výkonové elektronické meniče a pod.).</t>
  </si>
  <si>
    <t>Nové kovové, nekovové, chemické, petrochemické, polymérne, polovodičové, supravodivé, magnetické a nanomagnetické materiály pre potreby automobilového priemyslu, výroby železničných vozidiel a priemyslu výroby ostatných dopravných prostriedkov,  vrátane ich funkčných väzieb.</t>
  </si>
  <si>
    <t>Materiály, štruktúry, senzory a prvky.</t>
  </si>
  <si>
    <t>Materiály na vytváranie funkčných povrchov.</t>
  </si>
  <si>
    <t>Nanoštruktúrne materiály vrátane nízko rozmerných štruktúr a nanoobjektov.</t>
  </si>
  <si>
    <t>Inovatívne technológie prípravy materiálov, metódy analýzy, diagnostiky ich vlastností, vrátane nanotechnológií a nanometrológie</t>
  </si>
  <si>
    <t>Nové progresívne materiály, produkty a technológie (napríklad aj využitiemateriálov na prírodnej báze a pod.).</t>
  </si>
  <si>
    <t>Progresívne palivá vrátane biopalív.</t>
  </si>
  <si>
    <t>Špeciálne textílie a chemické vlákna, technológie pre ich výrobu spracovanie.</t>
  </si>
  <si>
    <t>Technické textílie s využitím kombinácie textilných kompozitov a nanočastíc.</t>
  </si>
  <si>
    <t>Progresívne  obalové  polymérne  materiály  vrátane biodegradovateľných  (napríklad progresívne biodegradovateľné polyméry pre uplatnenie  v oblastiach syntetických vlákien, polymérnych fólií, plastov, obalov a pod.).</t>
  </si>
  <si>
    <t>Skúšanie, meranie, testovanie, kalibrácia a verifikácia komplexu úžitkových vlastností materiálov a výrobkov vzhľadom na ich použitie v moderných technológiách, dopravných prostriedkoch a systémoch vrátane testovania konštrukčných a interiérových častí automobilov a železničných koľajových vozidiel (napríklad overovanie, hodnotenie, certifikácia, technické skúšky, zvyšovanie technických parametrov, metódy pre meranie a monitorovanie, akreditované laboratóriá, technické skúšky a analýzy, nové metrologické postupy a riešenia inovatívnych metodík, testovanie sofistikovaných produktov, overenie skutočnej spolupráce a súčinnosti komponentov a pod.).</t>
  </si>
  <si>
    <t>Optimalizácia podnikových procesov (napríklad výrobných, logistických procesov, auditovanie procesov a pod.).</t>
  </si>
  <si>
    <t>Zvyšovanie kvality a presnosti výroby (napríklad kvalita montáže, auditovanie procesov a pod.).</t>
  </si>
  <si>
    <t>Metódy a produkty na počítačové modelovanie, simuláciu a testovania materiálov.</t>
  </si>
  <si>
    <t>IKT produkty pre prevádzku a bezpečnosť dopravných prostriedkov (napríklad rádiové systémy, senzory pre monitorovanie dopravných prostriedkov a dopravnej infraštruktúry, bezpečná dátová komunikácia a pod.).</t>
  </si>
  <si>
    <t>IKT produkty pre komunikáciu v rámci inteligentných dopravných systémov (napríklad sw aplikácie zvyšujúce komfort a komunikáciu užívateľa automobilu, navigačné systémy a pod.).</t>
  </si>
  <si>
    <t>Optimalizácia energetickej náročnosti a environmentálneho dopadu.</t>
  </si>
  <si>
    <t>Programové vybavenia pre inteligentné výrobné systémy, komplexné riadiace systémy, manažment služieb a procesov.</t>
  </si>
  <si>
    <t>Inteligentné riadiace a výrobné systémy, vrátane prepájania externých inteligentných systémov a intralogistických/ manipulačných systémov a ich prvkov (prostriedkov) (napríklad aj digitalizácia riadenia, digitalizácia výrobných procesov a logistiky a pod.).</t>
  </si>
  <si>
    <t>Simulácia, modelovanie priemyselných, dopravných a iných systémov.</t>
  </si>
  <si>
    <t>Riadenie technologických a logistických procesov.</t>
  </si>
  <si>
    <t>Technologická podpora dizajnu.</t>
  </si>
  <si>
    <t>Výskum a vývoj komponentov a uzlov pre automatizáciu, robotizáciu a digitalizácia procesov.</t>
  </si>
  <si>
    <t>Systémy pre riadenie automatizovaných pracovísk (systémy pre priemyselné autonómne riadenie, dopravné a logistické systémy a pod. (napríklad so zameraním na Industry 4.0, Continouos Improvement, diagnostika pre existujúce procesy až po analýzy dôvodov  zlej účinnosti, nehôd, alebo disfunkčnosti zariadení a pod.).</t>
  </si>
  <si>
    <t>Výskum a vývoj komplexných robotizovaných systémov.</t>
  </si>
  <si>
    <t>Výskum a vývoj komunikujúcich a autonómnych dopravných systémov.</t>
  </si>
  <si>
    <t>Fyzikálne a technické problémy alternatívnych pohonov.</t>
  </si>
  <si>
    <t>Systémy pre výrobu, distribúciu, zásobovanie, akumuláciu, rekuperáciu energie.</t>
  </si>
  <si>
    <t>Systémy pre inteligentné riadenie nabíjacieho cyklu.</t>
  </si>
  <si>
    <t>NACE SK</t>
  </si>
  <si>
    <t>C29 Výroba motorových vozidiel, návesov a prívesov</t>
  </si>
  <si>
    <t>C30 Výroba ostatných dopravných prostriedkov</t>
  </si>
  <si>
    <t>C13,  C14,  C15  Výroba textilu, Výroba odevov, Výroba kože a kožených výrobkov + súvisiace produkty</t>
  </si>
  <si>
    <t>C19 Výroba koksu a rafinovaných ropných produktov</t>
  </si>
  <si>
    <t>C20 Výroba chemikálií a chemických produktov</t>
  </si>
  <si>
    <t>C22 Výroba výrobkov z gumy a plastu</t>
  </si>
  <si>
    <t>C24 Výroba a spracovanie kovov</t>
  </si>
  <si>
    <t>Funkčná väzba</t>
  </si>
  <si>
    <t>C25 Výroba kovových konštrukcií okrem strojov a zariadení</t>
  </si>
  <si>
    <t>C26 Výroba počítačových, elektronických a optických výrobkov</t>
  </si>
  <si>
    <t>C27 Výroba elektrických zariadení</t>
  </si>
  <si>
    <t>C28 Výroba strojov a zariadení i. n</t>
  </si>
  <si>
    <t>J62,  J63  Počítačové  programovanie, poradenstvo a súvisiace služby, Informačné služby</t>
  </si>
  <si>
    <t>C25  Výroba  kovových  konštrukcií  okrem  strojov a zariadení</t>
  </si>
  <si>
    <t>Celkové</t>
  </si>
  <si>
    <t>Zoznam</t>
  </si>
  <si>
    <t>N/A</t>
  </si>
  <si>
    <t>n/a</t>
  </si>
  <si>
    <t xml:space="preserve"> </t>
  </si>
  <si>
    <t>Zdôvodnenie výberu</t>
  </si>
  <si>
    <t>Priemysel</t>
  </si>
  <si>
    <t>Bližšie informácie ohľadom domény nájdete tu: https://www.opvai.sk/media/98928/priemysel_final.pdf</t>
  </si>
  <si>
    <t>I. Nové konštrukčné materiály, konštrukčné časti a technológie pre potreby priemyslu a energetiky</t>
  </si>
  <si>
    <t>Kovové, nekovové, chemické, petrochemické a polymérne materiály a kompozity pre výrobu komponentov, strojov, prístrojov a zariadení (materiály so zlepšenými vlastnosťami zameranými napríklad na  znižovanie hmotnosti výrobkov, hluku a vibrácií, zvyšovanie  bezpečnosti, prevádzkových vlastností  a pod.).</t>
  </si>
  <si>
    <t>Progresívne  technológie výroby a spracovania materiálov a výrobkov z nich, práškové technológie, vákuové metalurgické technológie, presné liatie, 3D tlač kompozitov, aditívna priemyselná výroba, pokročilé technológie tvorby povrchových vrstiev, automatizované a robotizované výrobné technológie.</t>
  </si>
  <si>
    <t>Konštrukčné časti a výrobky (napríklad výrobky priemyselného charakteru a výrobky vznikajúce spájaním viacodvetvových riešení ako strojárstvo a elektrotechnika prípadne aj softvér a pod.).</t>
  </si>
  <si>
    <t xml:space="preserve">Zariadenia a systémy manipulácie s materiálom a dielcami vo výrobe (napríklad systémy pre zlepšenie bezpečnosti, automatizácie skladov a logistiky, a pod.). </t>
  </si>
  <si>
    <t>Prvky pre akumuláciu a rekuperáciu energie v priemysle, (napríklad výkonové elektronické meniče, technológie distribúcie energie, nástroje pre inteligentné riadenie spotreby, výroby a distribúcie energie a pod.).</t>
  </si>
  <si>
    <t>Špecifické materiály pre využitie v rýchlom reaktore IV. generácie.</t>
  </si>
  <si>
    <t>II. Progresívne (nekonštrukčné) materiály, prvky, štruktúry a nanotechnológie a biotechnológie pre potreby priemyslu a energetiky, vrátane  ich funkčných väzieb</t>
  </si>
  <si>
    <t>Nanoštruktúrne materiály, vrátane nízko rozmerných štruktúr a nanoobjektov.</t>
  </si>
  <si>
    <t>Progresívne materiály v oblasti biotechnológií.</t>
  </si>
  <si>
    <t>Nové žiaruvzdorné a kompozitné materiály.</t>
  </si>
  <si>
    <t>Inovatívne technológie prípravy materiálov, metódy analýzy, diagnostiky ich vlastností, vrátane nanotechnológií a nanometrológie.</t>
  </si>
  <si>
    <t>Nové typy plastov, vrátane biodegradovateľných, pre priemysel, vrátane kompozitných materiálov na ich báze.</t>
  </si>
  <si>
    <t>Nové polovodičové, supravodivé, magnetické a nanomagnetické materiály.</t>
  </si>
  <si>
    <t>III. Základné organické, anorganické, polymérne a farmaceutické materiály a produkty pre potreby priemyslu a energetiky, vrátane ich funkčných väzieb</t>
  </si>
  <si>
    <t>Nové progresívne materiály, produkty a technológie organickej a anorganickej chémie, zelenej chémie, vrámci všetkých funkčných väzieb (napríklad nové technológie, materiály šetrné k životnému prostrediu, energeticky efektívnejšie, lepšie využitie surovín, vedľajších produktov výroby, odpadov, progresívne palivá (vrátane biopalív), progresívne typy hnojív a pod.).</t>
  </si>
  <si>
    <t>Progresívne polymérne, vlákenné, textilné, papierenske a  kožené materiály a produkty</t>
  </si>
  <si>
    <t>Progresívne polymérne materiály, vrátane biodegradovateľných (napríklad progresívne biodegradovateľné polyméry pre uplatnenie v oblastiach syntetických vlákien, polymérnych fólií, plastov, obalov a pod.)</t>
  </si>
  <si>
    <t>Špeciálne textílie a chemické vlákna a technológie pre ich výrobu a spracovanie.</t>
  </si>
  <si>
    <t>Technické textílie s využitím kombinácie textilných kompozitov a nanočastíc (kompozitné materiály s podielom vlákien a textilu a pod.)</t>
  </si>
  <si>
    <t xml:space="preserve">Nové progresívne typy papiera a kože, vrátane technológie spracovania. </t>
  </si>
  <si>
    <t>IV. Kvalita, testovanie, metrológia, procesy, energia</t>
  </si>
  <si>
    <t>Skúšanie, meranie, testovanie, kalibrácia a verifikácia komplexu úžitkových vlastností materiálov a výrobkov vrátane testovania konštrukčných častí: integrity povrchov, mechanických vlastností, podielu vnútorných napätí, abrazívnej a koróznej odolnosti, 
elektromagnetických vplyvov atď., napríklad aj nové metrologické postupy a riešenia inovatívnych metodík, testovanie sofistikovaných produktov, overenie skutočnej spolupráce a súčinnosti komponentov a pod.).</t>
  </si>
  <si>
    <t>Produkty metód na počítačové modelovanie, simuláciu a testovania materiálov.</t>
  </si>
  <si>
    <t>Optimalizácia podnikových procesov.</t>
  </si>
  <si>
    <t>Zvyšovanie kvality a presnosti výroby (zvyšovanie technických parametrov komponentov, celkov a systémov a pod.).</t>
  </si>
  <si>
    <t>Náhrada nebezpečných chemických látok v súlade s legislatívou Registration, Evaluation, Authorisation and Restriction of Chemicals (REACH) – novými produktmi zelenej chémie</t>
  </si>
  <si>
    <t>Riešenie fyzikálnych a technických problémov obnoviteľných zdrojov energie (OZE)</t>
  </si>
  <si>
    <t>Využitie alternatívnych zdrojov energie.</t>
  </si>
  <si>
    <t>Energetická efektívnosť v priemysle a energetike</t>
  </si>
  <si>
    <t>Riešenie fyzikálnych a technických problémov a pracovného cyklu rýchleho reaktora IV. generácie.</t>
  </si>
  <si>
    <t>Zvyšovanie prenosových schopností a bezpečnosti elektrizačnej sústavy Slovenska pre potreby zvyšovania energetickej efektívnosti.</t>
  </si>
  <si>
    <t>Systémy bezpečného a ekologického uskladňovania energie.</t>
  </si>
  <si>
    <t>V. IKT produkty pre potreby priemyslu a energetiky, vrátane  ich funkčných väzieb.</t>
  </si>
  <si>
    <t>Aplikácie IKT priemyselných výrobkov</t>
  </si>
  <si>
    <t>IKT v priemysle a energetike</t>
  </si>
  <si>
    <t>Automatizácia, robotizácia a digitalizácia</t>
  </si>
  <si>
    <t>IKT produkty pre prevádzku a bezpečnosť technológií a výrobkov (napríklad riešenia IoT, riadiace komponenty a systémy, senzory, softvérové aplikácie, HMI a pod.).</t>
  </si>
  <si>
    <t>IKT produkty pre komunikáciu v rámci inteligentných dopravných systémov (inteligentné dopravné systémy a pod.).</t>
  </si>
  <si>
    <t>Riadenie technologických a logistických procesov, energetických distribučných a prenosových sústav vrátane SMART GRID, ich prvkov a častí</t>
  </si>
  <si>
    <t>Vývoj programového vybavenia pre inteligentné výrobné systémy, komplexné riadiace systémy, manažment služieb a procesov.</t>
  </si>
  <si>
    <t xml:space="preserve">Simulácia, modelovanie priemyselných, dopravných a iných systémov a optimalizácia prevádzky energetickej náročnosti a environmentálneho dopadu.
</t>
  </si>
  <si>
    <t>Komponenty, uzly a SMART akčné členy (SMART technológie, automatizačné prvky, systémy a senzory).</t>
  </si>
  <si>
    <t>Komplexné robotizované systémy vrátane autonómnych.</t>
  </si>
  <si>
    <t>Inteligentné riadiace a výrobné systémy vrátane prepájania externých inteligentných systémov.</t>
  </si>
  <si>
    <t>Systémy pre riadenie automatizovaných pracovísk</t>
  </si>
  <si>
    <t>VI. Biotechnológia</t>
  </si>
  <si>
    <t>Priemyselná biotechnológia</t>
  </si>
  <si>
    <t>Mikrobiálne metabolity využiteľné v chemickom, farmaceutickom a potravinárskom priemysle.</t>
  </si>
  <si>
    <t>Progresívne materiály pre kozmetický a potravinársky priemysel (napríklad látky pripravované technológiami biotransformácie a fermentácie, a pod.).</t>
  </si>
  <si>
    <t>Nové materiály (biodegradabilné plasty, biokompatibilné implantáty, biologicky rozložiteľných surfaktantov).</t>
  </si>
  <si>
    <t>Zníženie energetickej náročnosti výrobných technológií aplikáciou biotechnologických procesov.</t>
  </si>
  <si>
    <t>Nanobiotechnológie (biosenzory pre diagnostiku a kontinuálne sledovanie technologických procesov).</t>
  </si>
  <si>
    <t>C20 Výroba chemikálií a chemických výrobkov</t>
  </si>
  <si>
    <t>C10, C11 Výroba potravín, Výroba nápojov</t>
  </si>
  <si>
    <t>C13,  C14,  C15  Výroba  textilu,  Výroba  odevov,  Výroba  kože  a  kožených výrobkov + súvisiace produkty</t>
  </si>
  <si>
    <t>C16  Spracovanie  dreva  a výroba  výrobkov  z dreva  a korku  okrem  nábytku; výroba predmetov zo slamy a prúteného materiálu</t>
  </si>
  <si>
    <t>C17 Výroba papiera a papierových výrobkov</t>
  </si>
  <si>
    <t>C21 Výroba základných farmaceutických výrobkov a farmaceutických prípravkov</t>
  </si>
  <si>
    <t>C23 Výroba ostatných nekovových minerálnych výrobkov</t>
  </si>
  <si>
    <t>C26  Výroba počítačových, elektronických a optických výrobkov</t>
  </si>
  <si>
    <t>C28 Výroba strojov a zariadení i. n.</t>
  </si>
  <si>
    <t>C31, C32 Výroba nábytku, Iná výroba</t>
  </si>
  <si>
    <t>1. krok</t>
  </si>
  <si>
    <t>2. krok</t>
  </si>
  <si>
    <t>3. krok</t>
  </si>
  <si>
    <t>C10, C11, C12 Výroba potravín, Výroba nápojov, Výroba tabakových výrobkov</t>
  </si>
  <si>
    <t>J62,  J63  Počítačové  programovanie,  poradenstvo  a  súvisiace  služby, Informačné služby</t>
  </si>
  <si>
    <t xml:space="preserve">C27 Výroba elektrických zariadení </t>
  </si>
  <si>
    <t xml:space="preserve">C31, C32 Výroba nábytku, Iná výroba </t>
  </si>
  <si>
    <t>J62,  J63  Počítačové  programovanie,  poradenstvo  a súvisiace  služby, Informačné služby</t>
  </si>
  <si>
    <t xml:space="preserve">C25 Výroba kovových </t>
  </si>
  <si>
    <t>C16  Spracovanie  dreva  a  výroba  výrobkov  z  dreva  a  korku  okrem  nábytku; výroba predmetov zo slamy a prúteného materiálu</t>
  </si>
  <si>
    <t>J61 Telekomunikácie</t>
  </si>
  <si>
    <t>M74, M75 Ostatné odborné, vedecké a technické činnosti, Veterinárne činnosti</t>
  </si>
  <si>
    <t>C28 Výroba strojov a zariadení i.n.</t>
  </si>
  <si>
    <t>D35 Dodávka elektriny,plynu,pary a studeného vzduchu</t>
  </si>
  <si>
    <t>Zdravé potraviny a životné prostredie</t>
  </si>
  <si>
    <t>Bližšie informácie ohľadom domény nájdete tu: https://www.opvai.sk/media/98931/zdrave-potraviny_a_zivotne-prostredie.pdf</t>
  </si>
  <si>
    <t>Integrovaný rozvojový trend</t>
  </si>
  <si>
    <t>Rozvojový trend</t>
  </si>
  <si>
    <t>Trend</t>
  </si>
  <si>
    <t>1. Udržateľná a konkurencie ­ schopná poľ ­ nohospodárska a lesná produkcia primárnych zdrojov</t>
  </si>
  <si>
    <t>Optimalizácia systémov ochrany a využívania pôdy a genetických zdrojov</t>
  </si>
  <si>
    <t>Systémy hospodárenia zachovávajúce biodiverzitu a cenné genetické zdroje v regióne</t>
  </si>
  <si>
    <t>Technológie prípravy a úpravy pôdy, pre optimálne využitie genetického potenciálu rastlín</t>
  </si>
  <si>
    <t>Tvorba nových biologických materiálov pre produkciu rastlinných a živočíšnych primárnych surovín s vyššou pridanou hodnotou</t>
  </si>
  <si>
    <t>Šľachtenie rastlín efektívne využitie širokej škály pôvodného genetického materiálu, pre tvorbu nových výkonnejších odrôd s vysokým obsahom žiadaných cenných látok</t>
  </si>
  <si>
    <t>Množiteľské systémy a technológie pre produkciu s vyššou pridanou hodnotou</t>
  </si>
  <si>
    <t>Šľachtenie, monitoring a produkcia genetických materiálov hospodárskych zvierat s dôrazom na štandardnú vysokú produktivitu pre rôznu intenzitu chovov</t>
  </si>
  <si>
    <t xml:space="preserve">Progresívne agrotechnické postupy, využívajúce najnovšie biotechnologické a technické poznatky pre produkciu rastlín s vysokým obsahom cenných zložiek pre kvalitné potraviny, krmivá, koncentráty a čisté prírodné látky </t>
  </si>
  <si>
    <t>Inovácie a optimalizácia pestovateľských postupov pre plodiny s vyššou pridanou hodnotou</t>
  </si>
  <si>
    <t>Nové agrodrevinové systémy pre kombinovanú produkciu v meniacich sa klimatických podmienkach</t>
  </si>
  <si>
    <t xml:space="preserve">Optimalizácia primárnej manipulácie so surovinami vrátane primárneho spracovania plodov </t>
  </si>
  <si>
    <t xml:space="preserve">Progresívne technológie, prostriedky a postupy pre výživu rastlín vrátane využitia biokalov </t>
  </si>
  <si>
    <t>Progresívne výživovo a ekologicky optimalizované systémy chovu hospodárskych zvierat</t>
  </si>
  <si>
    <t>Technológie chovu hospodárskych zvierat s dôrazom na vysokú kvalitu produktov, obsah cenných zložiek a produkciu s vyššou pridanou hodnotou</t>
  </si>
  <si>
    <t>Optimalizácia systémov výživy zvierat a prípravy krmív pre zvýšenie kvality produkcie</t>
  </si>
  <si>
    <t>Využitie vedľajších produktov z potravinárstva, chemického, biotechnologického a energetického spracovania biomasy pre intenzifikáciu chovu hospodárskych zvierat</t>
  </si>
  <si>
    <t>2. Výroba bezpečných zdravie podporujúcich potravín s vysokou výživovou a pridanou hodnotou</t>
  </si>
  <si>
    <t>Zvyšovanie kvality, výživovej hodnoty a zdravotnej bezpečnosti potravín</t>
  </si>
  <si>
    <t>Progresívne kontrolné metódy a efektívne systémy riadenia pre elimináciu rizika kontaminácie</t>
  </si>
  <si>
    <t>Postupy a technológie zvyšujúce kvalitu a výživovú hodnotu potravín</t>
  </si>
  <si>
    <t>Governancia kvality potravín a inovácií pre spotrebiteľa</t>
  </si>
  <si>
    <t>Progresívne procesy pre výrobu potravín s vyšším obsahom látok s vysokou výživovou, úžitkovou a pridanou hodnotou</t>
  </si>
  <si>
    <t>Progresívne výrobné technológie, inovatívne výrobné postupy, nové receptúry a procesy, napríklad minimalizujúce degradáciu cenných zložiek potravín</t>
  </si>
  <si>
    <t>Nové nízkoodpadové technológie a produkty pre komplexné využitie surovín a materiálov pri výrobe potravín</t>
  </si>
  <si>
    <t>Progresívne technológie a produkcia potravín pre osobitné výživové účely</t>
  </si>
  <si>
    <t>Technológie pre potraviny na osobitné výživové účely určené pre spotrebiteľov s potravinovými alergiami a intoleranciou na niektoré zložky</t>
  </si>
  <si>
    <t>Progresívne technológie a zariadenia pre produkciu tradičných regionálnych potravín</t>
  </si>
  <si>
    <t xml:space="preserve">Progresívne technológie a zariadenia zvyšujúce bezpečnosť a zachovanie štandardnej kvality tradičných a lokálnych a regionálnych výrobkov </t>
  </si>
  <si>
    <t>Nové technológie a zariadenia pre spracovanie rastlinných a živočíšnych surovín</t>
  </si>
  <si>
    <t xml:space="preserve">Progresívne technológie pre výrobu a aplikáciu aditívnych látok zvyšujúcich kvalitu potravín </t>
  </si>
  <si>
    <t xml:space="preserve">3. Nové technológie mechanického, chemického a energetického spracovania poľnohospodárskej a lesnej biomasy na produkty s vysokou pridanou hodnotou    </t>
  </si>
  <si>
    <t>Technológie pre biorafinérie, výrobu prírodných látok a koncentrátov s vysokou pridanou hodnotou</t>
  </si>
  <si>
    <t>Progresívne fyzikálne, chemické a biotechnologické postupy získavania a transformácie cenných produktov, biopolymérov a bioplastov najmä z regionálnych zdrojov</t>
  </si>
  <si>
    <t>Efektívna produkcia a využitie energií z poľnohospodárskej biomasy</t>
  </si>
  <si>
    <t xml:space="preserve">Postupy zlepšovania energetických vlastností biomasy </t>
  </si>
  <si>
    <t>Technológie spracovania poľnohospodárskych a potravinárskych odpadov, rastlinných zvyškov</t>
  </si>
  <si>
    <t>Systémy skladovania a manipulácie palivovej biomasy</t>
  </si>
  <si>
    <t>Zvyšovanie účinnosti premeny energie a redukcia emisií pri využití biomasy</t>
  </si>
  <si>
    <t>Technológie a postupy pre kombinované využitie biomasy na produkciu prírodných látok a energie</t>
  </si>
  <si>
    <t>Technológie predspracovania biomasy špeciálnych plodín s cieľom získavania cenných zložiek z biomasy pred jej energetickým využitím</t>
  </si>
  <si>
    <t>Vývoj a výroba nových konštrukčných uzlov a zariadení pre oblasť biohospodárstva</t>
  </si>
  <si>
    <t>Monitoring a riadiace systémy pre efektívne biohospodárstvo</t>
  </si>
  <si>
    <t>Modely a optimalizácia ekologických, ekonomických a sociálnych dopadov biohospodárstva</t>
  </si>
  <si>
    <t xml:space="preserve">4. Komplexné technológie a systémy znižovania negatívnych dopadov pôdohospodárskej činnosti na životné prostredie, ochranu a udržateľné využívanie pôdy a vody v meniacich sa klimatických podmienkach  </t>
  </si>
  <si>
    <t>Technológie a systémy pre udržateľné hospodárenie s vodou v krajine</t>
  </si>
  <si>
    <t xml:space="preserve">Technológie pre zabezpečenie dostatočného množstva a kvality závlahovej vody </t>
  </si>
  <si>
    <t>Progresívne technológie pre čistenie a dekontamináciu vody</t>
  </si>
  <si>
    <t>Technológie ochrany vodných plôch, napríklad od invazívnych rastlín a drevín</t>
  </si>
  <si>
    <t>Progresívne recyklačné technológie a systémy</t>
  </si>
  <si>
    <t>Progresívne recyklačné technológie, napríklad pre podporu uzatvoreného hospodárenia regiónov</t>
  </si>
  <si>
    <t>Systémy spracovania odpadov z potravinového reťazca</t>
  </si>
  <si>
    <t>Progresívne technológie pre dekontamináciu pôdy a sedimemtov</t>
  </si>
  <si>
    <t>Technológie a systémy znižujúce negatívne dopady poľnohospodárskej činnosti na životné prostredie</t>
  </si>
  <si>
    <t>Progresívne hnojivá, pesticídy a famaká pre poľnohospodárstvo</t>
  </si>
  <si>
    <t>Agrotechnické a chovateľské systémy minimalizujúce negatívne vplyvy na životné prostredie</t>
  </si>
  <si>
    <t>Technológie a systémy na znižovanie rizík pri zabezpečovaní produkčných funkcií poľnohospodárskej pôdy súvisiacich s klimatickou zmenou</t>
  </si>
  <si>
    <t>Systémy ochrany poľnohospodárskej pôdy pred znehodnotením</t>
  </si>
  <si>
    <t>Systémy a technológie pre predchádzanie negatívnych dopadov klimatickej zmeny v poľnohospodárstve</t>
  </si>
  <si>
    <t>Oblasť</t>
  </si>
  <si>
    <t>Poľnohospodárstvo</t>
  </si>
  <si>
    <t>Lesníctvo a ťažba dreva</t>
  </si>
  <si>
    <t>1. Udržateľná a konkurencieschopná poľnohospodárska a lesná produkcia primárnych zdrojov</t>
  </si>
  <si>
    <t>Progresívne systémy pestovania a produkcie cieľových sortimentov a agrolesníctva</t>
  </si>
  <si>
    <t>Efektívnejšie systémy agrolesníckeho využívania poľnohospodárskej krajiny</t>
  </si>
  <si>
    <t>Diverzifikácia a zvyšovanie produkcie z jednotky plochy, produkcia komodít s cennými obsahovými látkami</t>
  </si>
  <si>
    <t>Prírode blízke systémy produkcie cieľových sortimentov</t>
  </si>
  <si>
    <t>Nové klony a nové druhy drevín, šľachtenie a optimalizácia množiteľských systémov</t>
  </si>
  <si>
    <t>Progresívne technológie získavania informácií a podpory rozhodovania v lesníctve</t>
  </si>
  <si>
    <t>Systémy bezkontaktnej  a diaľkovej evidencie, inventarizácie a monitoringu (napríklad: lidar, radar, integrované údaje DPZ)</t>
  </si>
  <si>
    <t>Riadiace systémy pre manažment lesov zahrňujúce napríklad: nástroje na modelovanie, prognózovanie a optimalizáciu manažmentu lesov, vrátane 3D vizualizácii vo virtuálnej realite</t>
  </si>
  <si>
    <t>Vývoj modelov a schém kompenzačných platieb za verejné agrolesnícke a ekosystémové služby</t>
  </si>
  <si>
    <t>Modely a schémy kompenzačných platieb za verejné agrolesnícke a ekosystémové služb</t>
  </si>
  <si>
    <t>Efektívna produkcia a využitie energií z lesnej biomasy</t>
  </si>
  <si>
    <t>Postupy zlepšovania energetických vlastností biomasy</t>
  </si>
  <si>
    <t>Technológie spracovania biomasy</t>
  </si>
  <si>
    <t>Technológie výroby biopalív z biomasy</t>
  </si>
  <si>
    <t>Vývoj a výroba nových konštrukčných uzlov a zariadení pre oblasti biohospodárstva</t>
  </si>
  <si>
    <t>Inovatívne metódy ťažby, zberu, spracovania biomasy</t>
  </si>
  <si>
    <t>Ťažbovo-výrobné postupy s vyššou mierou komplexného spracovania dreva</t>
  </si>
  <si>
    <t>Technológie obnovy intenzívnych porastov drevín</t>
  </si>
  <si>
    <t>Zvyšovanie stupňa finalizácie pri spracovaní dreva a papiera</t>
  </si>
  <si>
    <t>Papierové a kombinované biodegradovateľné obaly s multifunkčnými vlastnosťami, SMART obaly</t>
  </si>
  <si>
    <t>3D skenovacie technológie pri zvyšo-vaní výťažnosti a finalizácie spracovania dreva, robotizácia a automatizácia procesov spracovania dreva</t>
  </si>
  <si>
    <t>Technológie rezania a spracovania dreva na báze lasera, inteligentné riadenie, plánovanie a modelling na báze vyspelých IT technológií</t>
  </si>
  <si>
    <t xml:space="preserve">4. Komplexné technológie a systémy znižovania negatívnych dopadov pôdohospodárskej činnosti na životné prostredie,  ochranu a udržateľné využívanie pôdy a vody v meniacich sa klimatických podmienkach  </t>
  </si>
  <si>
    <t>Systémové opatrenia na zlepšenie hydrických funkcií lesov</t>
  </si>
  <si>
    <t>Kaskádové technológie a systémy v spracovaní dreva</t>
  </si>
  <si>
    <t>Technológie a systémy zberu drevných odpadov a papiera pre následnú recykláciu a spracovanie</t>
  </si>
  <si>
    <t>Recyklačné technológie a systémy v spracovaní dreva, výrobkov z dreva a papiera</t>
  </si>
  <si>
    <t xml:space="preserve">Technológie a systémy na znižovanie rizík pri zabezpečovaní produkčných funkcií poľnohospodárskej pôdy a lesov súvisiacich s klimatickou zmenou </t>
  </si>
  <si>
    <t>Systémy ochrany poľnohospodárskej a lesnej pôdy pred znehodnotením</t>
  </si>
  <si>
    <t>Systémy a technológie pre predchádzanie negatívnych dopadov klimatickej zmeny v poľnohospodárstve a lesníctve</t>
  </si>
  <si>
    <t>Systémy mitigačných a adaptačných opatrení v lesoch na klimatickú zmenu</t>
  </si>
  <si>
    <t>Biologicky a biotechnicky orientované systémy ochrany lesa</t>
  </si>
  <si>
    <t>Elektronizácia systému identifikácie, evidencie a mapovania škodcov lesných drevín</t>
  </si>
  <si>
    <t>A01 Poľnohospodárstvo</t>
  </si>
  <si>
    <t>A02 Lesníctvo a ťažba dreva</t>
  </si>
  <si>
    <t>C10 Výroba potravín</t>
  </si>
  <si>
    <t>C 11 Výroba nápojov</t>
  </si>
  <si>
    <t>C25 Výroba kovových konštrukcii okrem strojov a zariadení</t>
  </si>
  <si>
    <t>D35 Dodávka elek., plynu, pary a stud. vzduchu</t>
  </si>
  <si>
    <t>M74 Ostatné odborné, vedecké a technické činnosti</t>
  </si>
  <si>
    <t>M75 Veterinárne činnosti</t>
  </si>
  <si>
    <t>C19 Výroba koksu a raf. ropných prod.</t>
  </si>
  <si>
    <t xml:space="preserve">  </t>
  </si>
  <si>
    <t>C16 Spracovanie dreva a výroba výrobkov z dreva a korku okrem nábytku</t>
  </si>
  <si>
    <t>2.2.1. Rozvoj existujúcich univerzitných vedeckých parkov a výskumných centier pri univerzitách a SAV vo väzbe na priority RIS3 SK</t>
  </si>
  <si>
    <t>strategický cieľ</t>
  </si>
  <si>
    <t>čiastkový cieľ</t>
  </si>
  <si>
    <t>Opatrenie</t>
  </si>
  <si>
    <t>Zvýšiť príspevok výskumu k hospodárskemu rastu cestou globálnej excelentnosti a lokálnej relevantnosti</t>
  </si>
  <si>
    <t>Zefektívniť inštitucionálne usporiadanie VaI základne</t>
  </si>
  <si>
    <t>Rozvoj excelentného výskumu so zabezpečením potrebnej infraštruktúry pre výskum a vývoj</t>
  </si>
  <si>
    <t>Aktivity RIS3 SK</t>
  </si>
  <si>
    <t>Strategický cieľ</t>
  </si>
  <si>
    <t>Čiastkový cieľ</t>
  </si>
  <si>
    <t>4. krok</t>
  </si>
  <si>
    <t xml:space="preserve">Identifikácia väzby projektu na súbor politík RIS3 SK prostredníctvom výzvou definovaných aktivít RIS3 SK.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</si>
  <si>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</si>
  <si>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</si>
  <si>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</si>
  <si>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</si>
  <si>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</si>
  <si>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</si>
  <si>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</si>
  <si>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</si>
  <si>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</si>
  <si>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</si>
  <si>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</si>
  <si>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</si>
  <si>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</si>
  <si>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</si>
  <si>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</si>
  <si>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='Dopravné prostriedky'!B20</t>
  </si>
  <si>
    <t>Inovatívne diagnostické a terapeutické postupy a produkty personalizovanej / precíznej medicíny</t>
  </si>
  <si>
    <t>Produkty používané na diagnostiku alebo monitoring stavu ochorenia pre laboratóriá, najmä molekulovú diagnostiku a patológiu vrátane nových laboratórnych prístrojov</t>
  </si>
  <si>
    <t>Produkty používané na diagnostiku alebo monitorovanie ochorenia s využitím zobrazovacích technológií, vrátane zobrazovacích a optických prístrojov</t>
  </si>
  <si>
    <t>Produkty pre identifikáciu nových biomarkerov ochorení</t>
  </si>
  <si>
    <t>Protilátky využívané v diagnostike</t>
  </si>
  <si>
    <t>Produkty na báze biotechnológií</t>
  </si>
  <si>
    <t>Produkty na báze nanotechnológií</t>
  </si>
  <si>
    <t>Edukačné materiály a štandardy (napr. metodologické postupy)</t>
  </si>
  <si>
    <t>Produkty a služby personalizovanej diagnostiky vrátane testov využívaných v "omics" medicíne</t>
  </si>
  <si>
    <t>Produkty a služby personalizovanej liečby, vrátane personalizovaných implantátov, zdravotných pomôcok a zdravotníckej techniky</t>
  </si>
  <si>
    <t>Štandardy pre diagnostiku a liečbu</t>
  </si>
  <si>
    <t>Produkty pre biobankovanie na báze systémovej infraštruktúry</t>
  </si>
  <si>
    <t>Služby pre biobankovanie vrátane transportných a logistických služieb</t>
  </si>
  <si>
    <t>Inovatívne liečivá, inovatívne kozmetické produkty a inovatívne výživové doplnky</t>
  </si>
  <si>
    <t>Lieky a liečivé prípravky pre humánne použitie,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</si>
  <si>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Aplikačné formy liekov a liečivých prípravkov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</si>
  <si>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Výsledky predklinického a klinického testovania pre vývoj nových liečiv (New Chemical Entities (NCEs) / New Biological Entities (NBEs),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</si>
  <si>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Výsledky "omics" metód pre vývoj nových liečiv,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</si>
  <si>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Kozmetické produkty používané v zdravotnej starostlivosti</t>
  </si>
  <si>
    <t>Výsledky predklinického a klinického testovania pre vývoj nových kozmetických produktov používaných v zdravotnej starostlivosti</t>
  </si>
  <si>
    <t>Výsledky "omics" metód pre vývoj nových kozmetických produktov používaných v zdravotnej starostlivosti</t>
  </si>
  <si>
    <t>Chemické produkty používané v zdravotnej starostlivosti</t>
  </si>
  <si>
    <t>Výsledky predklinického a klinického testovania pre vývoj nových chemických produktov používaných v zdravotnej starostlivosti</t>
  </si>
  <si>
    <t>Výsledky "omics" metód pre vývoj nových chemických produktov používaných v zdravotnej starostlivosti</t>
  </si>
  <si>
    <t>Inovatívne biotechnológie v lekárskych vedách</t>
  </si>
  <si>
    <t>Produkty pre regeneračnú medicínu, vrátane nových línií kmeňových buniek a bunkovej terapie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</si>
  <si>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Produkty pre reprodukčnú medicínu, vrátane nových produktov pre neinvazívne testovanie gravidity a domáce testovanie gravidity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</si>
  <si>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Produkty pre transplantácie, vrátane 3D biomateriálov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</si>
  <si>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Produkty pre fágovú terapiu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č.576/2004 Z. z. o zdravotnej starostlivosti, službách súvisiacich s poskytovaním zdravotnej starostlivosti a o zmene a doplnení niektorých zákonov v znení neskorších predpisov</t>
  </si>
  <si>
    <t>Produkty izolované z prírodných látok (rastlín), vrátane nových potravinových produktov ovplyvňujúcich zdravotný stav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</si>
  <si>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Biokompatibilné materiály, vrátane zlúčenín špeciálnych kovov a iných typov implantátov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</si>
  <si>
    <t>Biomateriály pre špecifické ochorenia, vrátane nanomateriálov, veolitov, stentov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predpisov.</t>
  </si>
  <si>
    <t>Inovatívne prostriedky zdravotníckej techniky</t>
  </si>
  <si>
    <t>Produkty požívané na / pri liečbe pacientov vrátane nových nástrojov, prístrojov, technológií a terapeutických zdravotníckych pomôcok</t>
  </si>
  <si>
    <t>Produkty používané na / pri diagnostike ochorení vrátane nových prístrojov a technológií pre laboratóriá</t>
  </si>
  <si>
    <t>Monitorovacie systémy ochorení a pacienta vrátane prístrojov a technológií pre domáci monitoring</t>
  </si>
  <si>
    <t>Senzorové a mikrosenzorové systémy</t>
  </si>
  <si>
    <t>Filtračné prístroje a zariadenia na filtrovanie vody a vzduchu</t>
  </si>
  <si>
    <t>Produkty "nositeľnej" elektroniky</t>
  </si>
  <si>
    <t>Produkty "ambient assistant living”</t>
  </si>
  <si>
    <t>Produkty a služby pre monitorovanie vplyvu rizikových faktorov, zložiek životného a pracovného prostredia na zdravie</t>
  </si>
  <si>
    <t>Inteligentné materiály vrátane textílií</t>
  </si>
  <si>
    <t>Inovatívne informačné a komunikačné technológie v zdravotníctve</t>
  </si>
  <si>
    <t>Produkty a služby pre automatizáciu zberu, spracovania, zdieľania, výmeny a archivácie dát vrátane veľkoobjemových dát</t>
  </si>
  <si>
    <t>Softvér a mobilné aplikácie pre interaktívnu komunikáciu vrátane nástrojov virtuálnej reality a stereoskopie</t>
  </si>
  <si>
    <t>Produkty a služby pre analýzu veľkoobjemových dát, obrazových dát vrátane 3D obrazu a data maining</t>
  </si>
  <si>
    <t>Monitorovacie sysémy vrátane biomonitoringu</t>
  </si>
  <si>
    <t>Digitálne modely, vrátane modelovania biologických systémov a vzťahov v nich a predikčných modelov</t>
  </si>
  <si>
    <t>Informačné systémy pre zdravotníctvo vrátane návrhov na optimalizáciu vybraných procesov v zdravotníctve</t>
  </si>
  <si>
    <t>Q86 Zdravotníctvo</t>
  </si>
  <si>
    <t>C21 - Výroba základných farmaceutických výrobkov a farmaceutických prípravkov</t>
  </si>
  <si>
    <t>C20 - Výroba chemikálií a chemických produktov</t>
  </si>
  <si>
    <t>C31, C32 - Výroba nábytku, Iná výroba</t>
  </si>
  <si>
    <t>Zdravie obyvateľstva a zdravotnícke technológie</t>
  </si>
  <si>
    <t>Bližšie informácie ohľadom domény nájdete tu: https://www.opvai.sk/ris3/dolezite-dokumenty/</t>
  </si>
  <si>
    <t>Zdravé potraviny</t>
  </si>
  <si>
    <t>Zdravie obyvateľstva</t>
  </si>
  <si>
    <t/>
  </si>
  <si>
    <t>Digitálne Slovensko a kreatívny priemysel</t>
  </si>
  <si>
    <t>I.Priemysel 4.0</t>
  </si>
  <si>
    <t>1. Pokročilé analytické a predikčné nástroje (pre priemyselné aplikácie) so zameraním na cloudové riešenia, veľkoobjemové dáta a vysokovýkonné počítanie (exascale computing)</t>
  </si>
  <si>
    <t>Cloudové riešenia so zameraním na multikriteriálne metódy optimalizácie výroby</t>
  </si>
  <si>
    <t>Analýza big data pre potreby zvýšenia efektivity výroby, optimalizáciu procesov a analytické a prediktívne nástroje</t>
  </si>
  <si>
    <t>Cloud to Edge computing – využívanie servisne orientovaného modelu cloudovej architektúry a topológie, ktorá posúva spracovanie a ukladanie informácií bližšie k ich zdrojom</t>
  </si>
  <si>
    <t>2. Bezpečnosť a komunikácia (v priemysle)</t>
  </si>
  <si>
    <t>Kybernetická bezpečnosť a bezpečný prenos údajov v priemyselnom prostredí</t>
  </si>
  <si>
    <t>Perspektívne kolaboratívne systémy na technologickej, procesnej i komunikačnej úrovni, systémy strojovej komunikácie nezávislých systémov</t>
  </si>
  <si>
    <t>Nové pokročilé interakčné systémy (Interakcia HMI,MMI,HRI)</t>
  </si>
  <si>
    <t>Systémy pre bezpečnosť zdieľaného priestoru medzi ľuďmi a robotickými systémami</t>
  </si>
  <si>
    <t>3. Digitálne dvojča (alebo podnik)</t>
  </si>
  <si>
    <t>Inteligentné riadenie výrobných celkov založené na simulačných technológiách a virtuálnych výrobných systémoch– digitálne dvojča výroby</t>
  </si>
  <si>
    <t>Optimalizácia externej a internej logistiky výroby s využitím nástrojov digitálnej transformácie</t>
  </si>
  <si>
    <t>Automatizované systémy kontroly kvality, metrológie a diagnostiky a ich integrácia v digitálnom podniku</t>
  </si>
  <si>
    <t>Umelá inteligencia a aplikácia prostriedkov umelej inteligencie s využitím protokolov a rozhraní bezdrôtovej komunikácie a ich integrácia v rámci digitálneho podniku</t>
  </si>
  <si>
    <t>4. Inovatívne IKT technológie (pre priemyselné aplikácie)</t>
  </si>
  <si>
    <t>Inovatívne a intuitívne formy riadenia robotických štruktúr s využitím spätných vizuálnych, haptických a zvukových väzieb</t>
  </si>
  <si>
    <t>Inteligentné technológie pre zvyšovanie energetickej efektívnosti prevádzky podniku</t>
  </si>
  <si>
    <t>Inovatívne metódy riadenia 3D tlače s cieľom zabezpečiť vysokú kapacitu a stabilitu tlače</t>
  </si>
  <si>
    <t>IOT riešenia pre priemysel(IIOTs) s využitím existujúcej telekomunikačnej infraštruktúry</t>
  </si>
  <si>
    <t>Tvorba transformovateľného a škálovateľného konceptu mobilných manipulačných robotických systémov pre riešenie vnútornej logistiky priem.výroby</t>
  </si>
  <si>
    <t>Bezkontaktná inventarizácia a monitoring skladových systémov pomocou inovatívnych prostriedkov (napr. drony) s prepojením na plánovanie výroby</t>
  </si>
  <si>
    <t>Inteligentné metódy rozpoznávania objektov vrátane 3D skenovacích technológií pre inšpekciu a riadenie výrobných procesov</t>
  </si>
  <si>
    <t>Riešenie aplikačne špecifických manipulačných úloh vyššej úrovne s pridanou hodnotou</t>
  </si>
  <si>
    <t>Prepojenie informačných a znalostných systémov a procesov v priemyselnom podniku (prepojenie technologických systémov s ERP a manažérskymi systémami)</t>
  </si>
  <si>
    <t>Automatizácia a robotizácia lúčových technológií</t>
  </si>
  <si>
    <t>Inteligentné metódy rozpoznávania objektov – počítačové videnie pre priemyselné aplikácie a logistiku</t>
  </si>
  <si>
    <t>Využitie semiautonómnych a autonómnych bezpilotných prostriedkov pre inšpekciu diaľkových infraštruktúr, priestorov a priestorových objektov</t>
  </si>
  <si>
    <t>Optimalizácia rozvodovej siete, SmartGrid, microgridové siete, protokoly a rozhrania bezdrôtovej komunikácie a ich integrácia v rámci digitálneho podniku</t>
  </si>
  <si>
    <t>II. Digitálne technológie pre spoločnosť</t>
  </si>
  <si>
    <t>1. Bezpečnosť</t>
  </si>
  <si>
    <t>Bezpečnostné riadiace systémy</t>
  </si>
  <si>
    <t>Moderné metódy kryptografie, kryptografické algoritmy, kryptografické protokoly, vrátane kvantovej a postkvantovej kryptografie</t>
  </si>
  <si>
    <t>Bezpečnosť operačných systémov, databáz, internetových prehliadačov, sietí</t>
  </si>
  <si>
    <t>Metódy identifikácie, verifikácie a autentifikácie vrátane biometrických metód</t>
  </si>
  <si>
    <t>Perspektívne metódy identifikácie a riešenia bezpečnostných incidentov a obnovy systémov po nich</t>
  </si>
  <si>
    <t>Vyhodnocovanie rizík a dôveryhodnosti v reálnom čase</t>
  </si>
  <si>
    <t>2. Systémové nástroje digitalizácie</t>
  </si>
  <si>
    <t>Monitorovanie územia a priestorov s využitím semiautonómnych a autonómnych bezpilotných prostriedkov a pokročilých vizualizačných systémov (vrátane napr. 3D skenovania, termovízie, multispektrálneho vnímania, a pod.)pre rekonfigurovateľné služby a aplikácie hospodárskej a spoločenskej praxe</t>
  </si>
  <si>
    <t>Nové typy vizualizácie dát interaktívne rozhrania pre prácu s dátami v systémoch virtuálnej reality, rozšírenej reality a rozhrania človek/stroj</t>
  </si>
  <si>
    <t>Strojové videnie a iné metódy rozpoznávania, detekcie a analýzy objektov, interaktívna edukácia - stereoskopia, mobilné aplikácie, webové aplikácie , konverzačné platformy</t>
  </si>
  <si>
    <t>Vývoj programového vybavenia a technológií pre inteligentné výrobné systémy, komponenty a uzly ako aj mestá a komunity</t>
  </si>
  <si>
    <t>Simulácia, modelovanie priemyselných, dopravných a iných systémov a optimalizácia energetickej náročnosti</t>
  </si>
  <si>
    <t>Digitalizácia služieb zdieľanej ekonomiky, blockchain, virtuálne meny</t>
  </si>
  <si>
    <t>Aplikácie na báze umelej inteligencie</t>
  </si>
  <si>
    <t>Služby a riešenia v oblasti spracovania veľkých objemov dát, rýchle spracovanie dát (Big Data, High performance computing , cloud computing edge computing)</t>
  </si>
  <si>
    <t>Uchovávanie a sprístupňovania informácií (Open Data, Linked data)</t>
  </si>
  <si>
    <t>Technológie počítačového spracovania prirodzeného jazyka s orientáciou najmä na slovenský jazyk a podobné jazyky, sémantické analýzy a sémantické vyhľadávanie</t>
  </si>
  <si>
    <t>Interoperabilita vstupov a výstupov, predvídanie v rámci výroby, distribúcie, konzumácie a trhového správania subjektov (napríklad interaktívne rozhrania na prácu s dátami</t>
  </si>
  <si>
    <t>3. Technické a telekomunikačné prostriedky digitalizácie</t>
  </si>
  <si>
    <t>Senzory a spracovanie signálov</t>
  </si>
  <si>
    <t>Počítačové siete a zariadenia zvyšujúce prepojiteľnosť zariadení a tok informácií (napríklad riešenia pre zdokonaľovanie pevných a mobilných optických sietí a bezdrôtových a mobilných sietí budúcich generácií v rádiových pásmach)</t>
  </si>
  <si>
    <t>Komunikačné infraštruktúry a sieťové architektúry nových generácií a ich softvérové riešenia pre poskytovanie virtualizovaných inteligentných sieťových služieb</t>
  </si>
  <si>
    <t>Internet vecí pre prepojenie inteligentných (smart) senzorov a systémov pre inteligentné aplikácie</t>
  </si>
  <si>
    <t>Mikrosenzorické systémy vo forme „wearable devices“ pre diaľkové alebo lokálne odčítanie meraných uzlov</t>
  </si>
  <si>
    <t>III. Kreatívny priemysel</t>
  </si>
  <si>
    <t>Podpora výskumu, vývoja a inovácií produktov, KP, ktoré vo svojej podstate predstavujú spojenie tradičných remesiel, dizajnu a priemyselnej výroby, výskum a vývoj a inovácia nových materiálov, postupov práce a s tým spojených technológií</t>
  </si>
  <si>
    <t>Podpora rozvoja produktov KP v digitálnom prostredí, výskum, vývoj a inovácia progresívnych</t>
  </si>
  <si>
    <t>Podpora medzisektorových inovácií, výskum, vývoj a inovácie produktov s využitím KP pre potreby priemyslu (napr. vývoj inovatívnych dizajnérskych riešení v jednotlivých doménach RIS3 SK</t>
  </si>
  <si>
    <t>Podpora netechnologických inovácií s využitím spoločenskovedných a humanitných vedomostí, výskum dopadu technológií na spoločnosť a jedinca</t>
  </si>
  <si>
    <t>C26 výroba počítačových, elektronických a optických výrobkov</t>
  </si>
  <si>
    <t>J59 Výroba filmov, videozáznamov a televíznych programov, príprava a zverejňovanie zvukových nahrávok</t>
  </si>
  <si>
    <t>J62 Počítačové programovanie, poradenstvo a súvisiace služby</t>
  </si>
  <si>
    <t>J63 Informačné služby</t>
  </si>
  <si>
    <t>M72 Vedecký výskum a vývoj</t>
  </si>
  <si>
    <t>M69 Právne a účtovnícke činnosti</t>
  </si>
  <si>
    <t>M70 Vedie firiem, poradenstvo v oblasti riadenia</t>
  </si>
  <si>
    <t>M73 Reklama a prieskum trhu</t>
  </si>
  <si>
    <t>C13 Výroba textilu</t>
  </si>
  <si>
    <t>C14 Výroba odevov</t>
  </si>
  <si>
    <t>C15 Výroba kože a kožených výrobkov</t>
  </si>
  <si>
    <t>C18 Tlač a reprodukcia záznamových médií</t>
  </si>
  <si>
    <t>C31 Výroba nábytku</t>
  </si>
  <si>
    <t>C32 Iná výroba</t>
  </si>
  <si>
    <t>J59 Výroba filmov, videozáznamov a televíznych programov, príprava a zverejňovanie zvukových náhravok</t>
  </si>
  <si>
    <t>M71 Architektonické a inžinierske činnosti</t>
  </si>
  <si>
    <t>M74. Ostatné odborné, vedecké a technické činnosti</t>
  </si>
  <si>
    <t>Digitálne Slovensko</t>
  </si>
  <si>
    <t>RIS3 SK</t>
  </si>
  <si>
    <t>Hlavné SK NACE</t>
  </si>
  <si>
    <r>
      <t xml:space="preserve">Žiadateľ preukazuje existenciu priamej väzby plánovaného výskumu a vývoja na odvetvie v rámci hlavných SK NACE.
</t>
    </r>
    <r>
      <rPr>
        <b/>
        <sz val="9"/>
        <color rgb="FF0070C0"/>
        <rFont val="Calibri"/>
        <family val="2"/>
        <charset val="238"/>
        <scheme val="minor"/>
      </rPr>
      <t xml:space="preserve"> Upozornenie: </t>
    </r>
    <r>
      <rPr>
        <sz val="9"/>
        <color rgb="FF0070C0"/>
        <rFont val="Calibri"/>
        <family val="2"/>
        <charset val="238"/>
        <scheme val="minor"/>
      </rPr>
      <t xml:space="preserve">
- V prípade, že </t>
    </r>
    <r>
      <rPr>
        <b/>
        <sz val="9"/>
        <color rgb="FF0070C0"/>
        <rFont val="Calibri"/>
        <family val="2"/>
        <charset val="238"/>
        <scheme val="minor"/>
      </rPr>
      <t>žiadateľ identifikoval priame prepojenie hlavného SK NACE</t>
    </r>
    <r>
      <rPr>
        <sz val="9"/>
        <color rgb="FF0070C0"/>
        <rFont val="Calibri"/>
        <family val="2"/>
        <charset val="238"/>
        <scheme val="minor"/>
      </rPr>
      <t xml:space="preserve"> s danou produktovou líniou RIS3 SK, pokračuje v rámci 4-tého kroku!
- V prípade, že </t>
    </r>
    <r>
      <rPr>
        <b/>
        <sz val="9"/>
        <color rgb="FF0070C0"/>
        <rFont val="Calibri"/>
        <family val="2"/>
        <charset val="238"/>
        <scheme val="minor"/>
      </rPr>
      <t>žiadateľ neidentifikoval žiadne priame prepojenie na hlavné SK</t>
    </r>
    <r>
      <rPr>
        <sz val="9"/>
        <color rgb="FF0070C0"/>
        <rFont val="Calibri"/>
        <family val="2"/>
        <charset val="238"/>
        <scheme val="minor"/>
      </rPr>
      <t xml:space="preserve"> </t>
    </r>
    <r>
      <rPr>
        <b/>
        <sz val="9"/>
        <color rgb="FF0070C0"/>
        <rFont val="Calibri"/>
        <family val="2"/>
        <charset val="238"/>
        <scheme val="minor"/>
      </rPr>
      <t>NACE</t>
    </r>
    <r>
      <rPr>
        <sz val="9"/>
        <color rgb="FF0070C0"/>
        <rFont val="Calibri"/>
        <family val="2"/>
        <charset val="238"/>
        <scheme val="minor"/>
      </rPr>
      <t xml:space="preserve"> v rámci danej produktovej línie RIS3 SK, pokračuje v rámci 3-tieho kroku!</t>
    </r>
    <r>
      <rPr>
        <sz val="9"/>
        <color theme="1"/>
        <rFont val="Calibri"/>
        <family val="2"/>
        <charset val="238"/>
        <scheme val="minor"/>
      </rPr>
      <t xml:space="preserve">
</t>
    </r>
  </si>
  <si>
    <t xml:space="preserve">Žiadateľ identifikuje priame prepojenie plánovanej výskumnej a vývojovej témy, t.j. produktovej línie, na minimálne jednu funkčnú väzbu definovanú/é v rámci tejto domény inteligentnej špecializácie RIS3 SK a následne identifikuje užívateľskú/odberateľskú väzbu výsledkov výskumu a vývoja v rámci hlavných SK NACE danej domény RIS3 SK.
</t>
  </si>
  <si>
    <t>3D skenovacie technológie pri zvyšovaní výťažnosti a finalizácie spracovania dreva, robotizácia a automatizácia procesov spracovania dreva</t>
  </si>
  <si>
    <t>C11 Výroba nápojov</t>
  </si>
  <si>
    <t>Skúšanie, meranie, testovanie, kalibrácia a verifikácia komplexu úžitkových vlastností materiálov a výrobkov vrátane testovania konštrukčných častí: integrity povrchov, mechanických vlastností, podielu vnútorných napätí, abrazívnej a koróznej odolnosti, 
elektromagnetických vplyvov atď., (napríklad aj nové metrologické postupy a riešenia inovatívnych metodík, testovanie sofistikovaných produktov, overenie skutočnej spolupráce a súčinnosti komponentov a pod.).</t>
  </si>
  <si>
    <t>Interoperabilita vstupov a výstupov, predvídanie v rámci výroby, distribúcie, konzumácie a trhového správania subjektov (napríklad interaktívne rozhrania na prácu s dátami)</t>
  </si>
  <si>
    <t>Podpora medzisektorových inovácií, výskum, vývoj a inovácie produktov s využitím KP pre potreby priemyslu (napr. vývoj inovatívnych dizajnérskych riešení v jednotlivých doménach RIS3 SK)</t>
  </si>
  <si>
    <t>Kľúčový odborník _redukované</t>
  </si>
  <si>
    <r>
      <rPr>
        <b/>
        <sz val="11"/>
        <color rgb="FFFF0000"/>
        <rFont val="Calibri"/>
        <family val="2"/>
        <charset val="238"/>
        <scheme val="minor"/>
      </rPr>
      <t>Kovové, nekovové, chemické, petrochemické a polymérne materiály</t>
    </r>
    <r>
      <rPr>
        <b/>
        <sz val="11"/>
        <rFont val="Calibri"/>
        <family val="2"/>
        <charset val="238"/>
        <scheme val="minor"/>
      </rPr>
      <t xml:space="preserve"> a </t>
    </r>
    <r>
      <rPr>
        <b/>
        <sz val="11"/>
        <color rgb="FFFF0000"/>
        <rFont val="Calibri"/>
        <family val="2"/>
        <charset val="238"/>
        <scheme val="minor"/>
      </rPr>
      <t>kompozity pre výrobu komponentov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sz val="11"/>
        <color rgb="FFFF0000"/>
        <rFont val="Calibri"/>
        <family val="2"/>
        <charset val="238"/>
        <scheme val="minor"/>
      </rPr>
      <t>strojov, prístrojov a zariadení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(materiály so zlepšenými vlastnosťami zameranými napríklad na znižovanie hmotnosti výrobkov, hluku a vibrácií, zvyšovanie  bezpečnosti, prevádzkových vlastností a pod.).</t>
    </r>
  </si>
  <si>
    <t>materiálové inžinierstvo a nanotechnológie</t>
  </si>
  <si>
    <r>
      <t xml:space="preserve">Progresívne technológie výroby a spracovania materiálov a výrobkov z nich, práškové technológie, vákuové metalurgické technológie, presné liatie, 3D tlač kompozitov, aditívna priemyselná výroba, pokročilé technológie tvorby povrchových vrstiev, </t>
    </r>
    <r>
      <rPr>
        <b/>
        <sz val="11"/>
        <color rgb="FF0099FF"/>
        <rFont val="Calibri"/>
        <family val="2"/>
        <charset val="238"/>
        <scheme val="minor"/>
      </rPr>
      <t>automatizované  a robotizované výrobné technológie</t>
    </r>
    <r>
      <rPr>
        <b/>
        <sz val="11"/>
        <color theme="9"/>
        <rFont val="Calibri"/>
        <family val="2"/>
        <charset val="238"/>
        <scheme val="minor"/>
      </rPr>
      <t>.</t>
    </r>
  </si>
  <si>
    <t>stroje a zariadenia/technológie</t>
  </si>
  <si>
    <t>energetika</t>
  </si>
  <si>
    <r>
      <rPr>
        <b/>
        <sz val="11"/>
        <color rgb="FFFF0000"/>
        <rFont val="Calibri"/>
        <family val="2"/>
        <charset val="238"/>
        <scheme val="minor"/>
      </rPr>
      <t>Špeciálne textílie a chemické vlákna</t>
    </r>
    <r>
      <rPr>
        <b/>
        <sz val="11"/>
        <rFont val="Calibri"/>
        <family val="2"/>
        <charset val="238"/>
        <scheme val="minor"/>
      </rPr>
      <t>,</t>
    </r>
    <r>
      <rPr>
        <b/>
        <sz val="11"/>
        <color theme="9"/>
        <rFont val="Calibri"/>
        <family val="2"/>
        <charset val="238"/>
        <scheme val="minor"/>
      </rPr>
      <t xml:space="preserve"> technológie pre ich výrobu spracovanie.</t>
    </r>
  </si>
  <si>
    <t>Progresívne  obalové  polymérne  materiály vrátane biodegradovateľných (napríklad progresívne biodegradovateľné polyméry pre uplatnenie  v oblastiach syntetických vlákien, polymérnych fólií, plastov, obalov a pod.).</t>
  </si>
  <si>
    <t>automatizácia a robotizácia</t>
  </si>
  <si>
    <t>IKT</t>
  </si>
  <si>
    <r>
      <rPr>
        <b/>
        <sz val="11"/>
        <color theme="4" tint="-0.499984740745262"/>
        <rFont val="Calibri"/>
        <family val="2"/>
        <charset val="238"/>
        <scheme val="minor"/>
      </rPr>
      <t>Optimalizácia energetickej náročnosti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theme="9" tint="0.59999389629810485"/>
        <rFont val="Calibri"/>
        <family val="2"/>
        <charset val="238"/>
        <scheme val="minor"/>
      </rPr>
      <t>a environmentálneho dopadu.</t>
    </r>
  </si>
  <si>
    <r>
      <t>Programové vybavenia pre inteligentné výrobné systémy, komplexné riadiace systémy</t>
    </r>
    <r>
      <rPr>
        <b/>
        <sz val="11"/>
        <rFont val="Calibri"/>
        <family val="2"/>
        <charset val="238"/>
        <scheme val="minor"/>
      </rPr>
      <t xml:space="preserve">, </t>
    </r>
    <r>
      <rPr>
        <b/>
        <sz val="11"/>
        <color theme="0" tint="-0.499984740745262"/>
        <rFont val="Calibri"/>
        <family val="2"/>
        <charset val="238"/>
        <scheme val="minor"/>
      </rPr>
      <t>manažment služieb a procesov.</t>
    </r>
  </si>
  <si>
    <r>
      <t xml:space="preserve">Progresívne  technológie výroby a spracovania materiálov a výrobkov z nich, práškové technológie, vákuové metalurgické technológie, presné liatie, 3D tlač kompozitov, aditívna priemyselná výroba, pokročilé technológie tvorby povrchových vrstiev, </t>
    </r>
    <r>
      <rPr>
        <b/>
        <sz val="11"/>
        <color rgb="FF0070C0"/>
        <rFont val="Calibri"/>
        <family val="2"/>
        <charset val="238"/>
        <scheme val="minor"/>
      </rPr>
      <t>automatizované a robotizované výrobné technológie</t>
    </r>
    <r>
      <rPr>
        <b/>
        <sz val="11"/>
        <color theme="9"/>
        <rFont val="Calibri"/>
        <family val="2"/>
        <charset val="238"/>
        <scheme val="minor"/>
      </rPr>
      <t>.</t>
    </r>
  </si>
  <si>
    <t>Nové progresívne materiály, produkty a technológie organickej a anorganickej chémie, zelenej chémie, v rámci všetkých funkčných väzieb (napríklad nové technológie, materiály šetrné k životnému prostrediu, energeticky efektívnejšie, lepšie využitie surovín, vedľajších produktov výroby, odpadov, progresívne palivá (vrátane biopalív), progresívne typy hnojív a pod.).</t>
  </si>
  <si>
    <t>Simulácia, modelovanie priemyselných, dopravných a iných systémov a optimalizácia prevádzky energetickej náročnosti a environmentálneho dopadu.</t>
  </si>
  <si>
    <t>priemyselné biotechnológie</t>
  </si>
  <si>
    <r>
      <t xml:space="preserve">Technológie </t>
    </r>
    <r>
      <rPr>
        <b/>
        <sz val="11"/>
        <color theme="5" tint="0.39997558519241921"/>
        <rFont val="Calibri"/>
        <family val="2"/>
        <charset val="238"/>
      </rPr>
      <t>prípravy a úpravy pôdy, pre optimálne využitie genetického potenciálu rastlín</t>
    </r>
  </si>
  <si>
    <t>genetika rastlín a živočíchov</t>
  </si>
  <si>
    <r>
      <t xml:space="preserve">Systémy hospodárenia zachovávajúce </t>
    </r>
    <r>
      <rPr>
        <b/>
        <sz val="11"/>
        <color theme="5" tint="0.39997558519241921"/>
        <rFont val="Calibri"/>
        <family val="2"/>
        <charset val="238"/>
      </rPr>
      <t>biodiverzitu a cenné genetické zdroje v regióne</t>
    </r>
  </si>
  <si>
    <r>
      <rPr>
        <b/>
        <sz val="11"/>
        <color rgb="FF7030A0"/>
        <rFont val="Calibri"/>
        <family val="2"/>
        <charset val="238"/>
      </rPr>
      <t>Inovácie a optimalizácia pestovateľských postupov pre plodiny s vyššou pridanou hodnotou</t>
    </r>
  </si>
  <si>
    <t>rastlinná výroba</t>
  </si>
  <si>
    <r>
      <t xml:space="preserve">Nové </t>
    </r>
    <r>
      <rPr>
        <b/>
        <sz val="11"/>
        <color rgb="FF7030A0"/>
        <rFont val="Calibri"/>
        <family val="2"/>
        <charset val="238"/>
      </rPr>
      <t>agrodrevinové systémy pre kombinovanú produkciu v meniacich sa klimatických podmienkach</t>
    </r>
  </si>
  <si>
    <r>
      <t xml:space="preserve">Optimalizácia primárnej </t>
    </r>
    <r>
      <rPr>
        <b/>
        <sz val="11"/>
        <color rgb="FF7030A0"/>
        <rFont val="Calibri"/>
        <family val="2"/>
        <charset val="238"/>
      </rPr>
      <t xml:space="preserve">manipulácie so surovinami vrátane primárneho spracovania plodov </t>
    </r>
  </si>
  <si>
    <r>
      <rPr>
        <b/>
        <sz val="11"/>
        <rFont val="Calibri"/>
        <family val="2"/>
        <charset val="238"/>
      </rPr>
      <t>Technológie chovu hospodárskych zvierat s dôrazom na vysokú kvalitu produktov, obsah cenných zložiek a produkciu s vyššou pridanou hodnotou</t>
    </r>
  </si>
  <si>
    <t>živočíšna výroba</t>
  </si>
  <si>
    <r>
      <t xml:space="preserve">Optimalizácia systémov </t>
    </r>
    <r>
      <rPr>
        <b/>
        <sz val="11"/>
        <rFont val="Calibri"/>
        <family val="2"/>
        <charset val="238"/>
      </rPr>
      <t>výživy zvierat a prípravy krmív pre zvýšenie kvality produkcie</t>
    </r>
  </si>
  <si>
    <r>
      <rPr>
        <b/>
        <sz val="11"/>
        <rFont val="Calibri"/>
        <family val="2"/>
        <charset val="238"/>
      </rPr>
      <t>Využitie vedľajších produktov z potravinárstva, chemického, biotechnologického a energetického spracovania biomasy pre intenzifikáciu chovu hospodárskych zvierat</t>
    </r>
  </si>
  <si>
    <r>
      <t xml:space="preserve">Progresívne </t>
    </r>
    <r>
      <rPr>
        <b/>
        <sz val="11"/>
        <color rgb="FFFF00FF"/>
        <rFont val="Calibri"/>
        <family val="2"/>
        <charset val="238"/>
      </rPr>
      <t>kontrolné metódy a efektívne systémy riadenia pre elimináciu rizika kontaminácie</t>
    </r>
  </si>
  <si>
    <t>potravinárska technológia</t>
  </si>
  <si>
    <r>
      <rPr>
        <b/>
        <sz val="11"/>
        <color rgb="FFFF00FF"/>
        <rFont val="Calibri"/>
        <family val="2"/>
        <charset val="238"/>
      </rPr>
      <t>Postupy a technológie zvyšujúce kvalitu a výživovú hodnotu potravín</t>
    </r>
  </si>
  <si>
    <r>
      <rPr>
        <b/>
        <sz val="11"/>
        <color rgb="FFFF00FF"/>
        <rFont val="Calibri"/>
        <family val="2"/>
        <charset val="238"/>
      </rPr>
      <t>Governancia kvality potravín a inovácií pre spotrebiteľa</t>
    </r>
  </si>
  <si>
    <r>
      <t xml:space="preserve">Progresívne </t>
    </r>
    <r>
      <rPr>
        <b/>
        <sz val="11"/>
        <color rgb="FFFF00FF"/>
        <rFont val="Calibri"/>
        <family val="2"/>
        <charset val="238"/>
      </rPr>
      <t>výrobné technológie, inovatívne výrobné postupy, nové receptúry a procesy, napríklad minimalizujúce degradáciu cenných zložiek potravín</t>
    </r>
  </si>
  <si>
    <r>
      <t xml:space="preserve">Nové </t>
    </r>
    <r>
      <rPr>
        <b/>
        <sz val="11"/>
        <color rgb="FFFF00FF"/>
        <rFont val="Calibri"/>
        <family val="2"/>
        <charset val="238"/>
      </rPr>
      <t>nízkoodpadové technológie a produkty pre komplexné využitie surovín a materiálov pri výrobe potravín</t>
    </r>
  </si>
  <si>
    <r>
      <rPr>
        <b/>
        <sz val="11"/>
        <color rgb="FFFF00FF"/>
        <rFont val="Calibri"/>
        <family val="2"/>
        <charset val="238"/>
      </rPr>
      <t>Technológie pre potraviny na osobitné výživové účely určené pre spotrebiteľov s potravinovými alergiami a intoleranciou na niektoré zložky</t>
    </r>
  </si>
  <si>
    <r>
      <t xml:space="preserve">Progresívne </t>
    </r>
    <r>
      <rPr>
        <b/>
        <sz val="11"/>
        <color rgb="FFFF00FF"/>
        <rFont val="Calibri"/>
        <family val="2"/>
        <charset val="238"/>
      </rPr>
      <t xml:space="preserve">technológie a zariadenia zvyšujúce bezpečnosť a zachovanie štandardnej kvality tradičných a lokálnych a regionálnych výrobkov </t>
    </r>
  </si>
  <si>
    <r>
      <t xml:space="preserve">Nové </t>
    </r>
    <r>
      <rPr>
        <b/>
        <sz val="11"/>
        <color rgb="FFFF00FF"/>
        <rFont val="Calibri"/>
        <family val="2"/>
        <charset val="238"/>
      </rPr>
      <t>technológie a zariadenia pre spracovanie rastlinných a živočíšnych surovín</t>
    </r>
  </si>
  <si>
    <r>
      <t xml:space="preserve">Progresívne </t>
    </r>
    <r>
      <rPr>
        <b/>
        <sz val="11"/>
        <color theme="9"/>
        <rFont val="Calibri"/>
        <family val="2"/>
        <charset val="238"/>
      </rPr>
      <t>fyzikálne, chemické a biotechnologické postupy získavania a transformácie cenných produktov, biopolymérov a bioplastov najmä z regionálnych zdrojov</t>
    </r>
  </si>
  <si>
    <r>
      <t xml:space="preserve">Postupy zlepšovania </t>
    </r>
    <r>
      <rPr>
        <b/>
        <sz val="11"/>
        <color theme="4" tint="-0.499984740745262"/>
        <rFont val="Calibri"/>
        <family val="2"/>
        <charset val="238"/>
      </rPr>
      <t xml:space="preserve">energetických vlastností biomasy </t>
    </r>
  </si>
  <si>
    <r>
      <t xml:space="preserve">Technológie </t>
    </r>
    <r>
      <rPr>
        <b/>
        <sz val="11"/>
        <color theme="4" tint="-0.499984740745262"/>
        <rFont val="Calibri"/>
        <family val="2"/>
        <charset val="238"/>
      </rPr>
      <t>spracovania poľnohospodárskych a potravinárskych odpadov, rastlinných zvyškov</t>
    </r>
  </si>
  <si>
    <r>
      <t xml:space="preserve">Systémy </t>
    </r>
    <r>
      <rPr>
        <b/>
        <sz val="11"/>
        <color theme="4" tint="-0.499984740745262"/>
        <rFont val="Calibri"/>
        <family val="2"/>
        <charset val="238"/>
      </rPr>
      <t>skladovania a manipulácie palivovej biomasy</t>
    </r>
  </si>
  <si>
    <r>
      <t xml:space="preserve">Zvyšovanie účinnosti </t>
    </r>
    <r>
      <rPr>
        <b/>
        <sz val="11"/>
        <color theme="4" tint="-0.499984740745262"/>
        <rFont val="Calibri"/>
        <family val="2"/>
        <charset val="238"/>
      </rPr>
      <t>premeny energie a redukcia emisií pri využití biomasy</t>
    </r>
  </si>
  <si>
    <r>
      <t xml:space="preserve">Technológie </t>
    </r>
    <r>
      <rPr>
        <b/>
        <sz val="11"/>
        <color theme="9"/>
        <rFont val="Calibri"/>
        <family val="2"/>
        <charset val="238"/>
      </rPr>
      <t>predspracovania biomasy špeciálnych plodín s cieľom získavania cenných zložiek z biomasy pred jej energetickým využitím</t>
    </r>
  </si>
  <si>
    <r>
      <t xml:space="preserve">Modely a optimalizácia ekologických, ekonomických a sociálnych dopadov </t>
    </r>
    <r>
      <rPr>
        <b/>
        <sz val="11"/>
        <color theme="0"/>
        <rFont val="Calibri"/>
        <family val="2"/>
        <charset val="238"/>
      </rPr>
      <t>biohospodárstva</t>
    </r>
  </si>
  <si>
    <t>environmentálne inžinierstvo</t>
  </si>
  <si>
    <r>
      <t xml:space="preserve">Technológie pre zabezpečenie dostatočného </t>
    </r>
    <r>
      <rPr>
        <b/>
        <sz val="11"/>
        <color rgb="FF00FFFF"/>
        <rFont val="Calibri"/>
        <family val="2"/>
        <charset val="238"/>
      </rPr>
      <t xml:space="preserve">množstva a kvality závlahovej vody </t>
    </r>
  </si>
  <si>
    <r>
      <t xml:space="preserve">Progresívne technológie pre </t>
    </r>
    <r>
      <rPr>
        <b/>
        <sz val="11"/>
        <color rgb="FF00FFFF"/>
        <rFont val="Calibri"/>
        <family val="2"/>
        <charset val="238"/>
      </rPr>
      <t>čistenie a dekontamináciu vody</t>
    </r>
  </si>
  <si>
    <r>
      <t xml:space="preserve">Technológie </t>
    </r>
    <r>
      <rPr>
        <b/>
        <sz val="11"/>
        <color rgb="FF00FFFF"/>
        <rFont val="Calibri"/>
        <family val="2"/>
        <charset val="238"/>
      </rPr>
      <t>ochrany vodných plôch, napríklad od invazívnych rastlín a drevín</t>
    </r>
  </si>
  <si>
    <r>
      <t xml:space="preserve">Progresívne </t>
    </r>
    <r>
      <rPr>
        <b/>
        <sz val="11"/>
        <color theme="0"/>
        <rFont val="Calibri"/>
        <family val="2"/>
        <charset val="238"/>
      </rPr>
      <t>recyklačné technológie, napríklad pre podporu uzatvoreného hospodárenia regiónov</t>
    </r>
  </si>
  <si>
    <r>
      <t xml:space="preserve">Systémy </t>
    </r>
    <r>
      <rPr>
        <b/>
        <sz val="11"/>
        <color rgb="FFFF00FF"/>
        <rFont val="Calibri"/>
        <family val="2"/>
        <charset val="238"/>
      </rPr>
      <t>spracovania odpadov z potravinového reťazca</t>
    </r>
  </si>
  <si>
    <r>
      <t xml:space="preserve">Progresívne </t>
    </r>
    <r>
      <rPr>
        <b/>
        <sz val="11"/>
        <color rgb="FF7030A0"/>
        <rFont val="Calibri"/>
        <family val="2"/>
        <charset val="238"/>
      </rPr>
      <t>hnojivá, pesticídy a farmaká pre poľnohospodárstvo</t>
    </r>
  </si>
  <si>
    <r>
      <rPr>
        <b/>
        <sz val="11"/>
        <color rgb="FF7030A0"/>
        <rFont val="Calibri"/>
        <family val="2"/>
        <charset val="238"/>
      </rPr>
      <t>Agrotechnické a chovateľské systémy minimalizujúce negatívne vplyvy na životné prostredie</t>
    </r>
  </si>
  <si>
    <r>
      <rPr>
        <b/>
        <sz val="11"/>
        <color rgb="FF7030A0"/>
        <rFont val="Calibri"/>
        <family val="2"/>
        <charset val="238"/>
      </rPr>
      <t>Systémy ochrany poľnohospodárskej pôdy pred znehodnotením</t>
    </r>
  </si>
  <si>
    <r>
      <rPr>
        <b/>
        <sz val="11"/>
        <color rgb="FF7030A0"/>
        <rFont val="Calibri"/>
        <family val="2"/>
        <charset val="238"/>
      </rPr>
      <t>Systémy a technológie pre predchádzanie negatívnych dopadov klimatickej zmeny v poľnohospodárstve</t>
    </r>
  </si>
  <si>
    <r>
      <t xml:space="preserve">Efektívnejšie </t>
    </r>
    <r>
      <rPr>
        <b/>
        <sz val="11"/>
        <color theme="0"/>
        <rFont val="Calibri"/>
        <family val="2"/>
        <charset val="238"/>
      </rPr>
      <t>systémy agrolesníckeho využívania poľnohospodárskej krajiny</t>
    </r>
  </si>
  <si>
    <t>lesné hospodárstvo</t>
  </si>
  <si>
    <r>
      <rPr>
        <b/>
        <sz val="11"/>
        <color theme="0"/>
        <rFont val="Calibri"/>
        <family val="2"/>
        <charset val="238"/>
      </rPr>
      <t>Diverzifikácia a zvyšovanie produkcie z jednotky plochy, produkcia komodít s cennými obsahovými látkami</t>
    </r>
  </si>
  <si>
    <r>
      <rPr>
        <b/>
        <sz val="11"/>
        <color theme="0"/>
        <rFont val="Calibri"/>
        <family val="2"/>
        <charset val="238"/>
      </rPr>
      <t>Prírode blízke systémy produkcie cieľových sortimentov</t>
    </r>
  </si>
  <si>
    <r>
      <t xml:space="preserve">Nové </t>
    </r>
    <r>
      <rPr>
        <b/>
        <sz val="11"/>
        <color theme="0"/>
        <rFont val="Calibri"/>
        <family val="2"/>
        <charset val="238"/>
      </rPr>
      <t>klony a nové druhy drevín, šľachtenie a optimalizácia množiteľských systémov</t>
    </r>
  </si>
  <si>
    <r>
      <t xml:space="preserve">Systémy bezkontaktnej  a diaľkovej evidencie, inventarizácie a monitoringu (napríklad: </t>
    </r>
    <r>
      <rPr>
        <b/>
        <sz val="11"/>
        <color theme="0"/>
        <rFont val="Calibri"/>
        <family val="2"/>
        <charset val="238"/>
      </rPr>
      <t>lidar, radar, integrované údaje DPZ)</t>
    </r>
  </si>
  <si>
    <t>Modely a schémy kompenzačných platieb za verejné agrolesnícke a ekosystémové služby</t>
  </si>
  <si>
    <r>
      <t xml:space="preserve">Progresívne </t>
    </r>
    <r>
      <rPr>
        <b/>
        <sz val="11"/>
        <color theme="4" tint="-0.499984740745262"/>
        <rFont val="Calibri"/>
        <family val="2"/>
        <charset val="238"/>
      </rPr>
      <t>fyzikálne, chemické a biotechnologické postupy získavania a transformácie cenných produktov, biopolymérov a bioplastov najmä z regionálnych zdrojov</t>
    </r>
  </si>
  <si>
    <r>
      <t xml:space="preserve">Technológie </t>
    </r>
    <r>
      <rPr>
        <b/>
        <sz val="11"/>
        <color theme="4" tint="-0.499984740745262"/>
        <rFont val="Calibri"/>
        <family val="2"/>
        <charset val="238"/>
      </rPr>
      <t>spracovania biomasy</t>
    </r>
  </si>
  <si>
    <r>
      <t xml:space="preserve">Technológie </t>
    </r>
    <r>
      <rPr>
        <b/>
        <sz val="11"/>
        <color theme="4" tint="-0.499984740745262"/>
        <rFont val="Calibri"/>
        <family val="2"/>
        <charset val="238"/>
      </rPr>
      <t>výroby biopalív z biomasy</t>
    </r>
  </si>
  <si>
    <r>
      <rPr>
        <b/>
        <sz val="11"/>
        <color theme="0"/>
        <rFont val="Calibri"/>
        <family val="2"/>
        <charset val="238"/>
      </rPr>
      <t>Ťažbovo-výrobné postupy s vyššou mierou komplexného spracovania dreva</t>
    </r>
  </si>
  <si>
    <r>
      <t xml:space="preserve">Technológie </t>
    </r>
    <r>
      <rPr>
        <b/>
        <sz val="11"/>
        <color theme="0"/>
        <rFont val="Calibri"/>
        <family val="2"/>
        <charset val="238"/>
      </rPr>
      <t>obnovy intenzívnych porastov drevín</t>
    </r>
  </si>
  <si>
    <r>
      <t xml:space="preserve">Papierové a kombinované biodegradovateľné obaly s multifunkčnými vlastnosťami, </t>
    </r>
    <r>
      <rPr>
        <b/>
        <sz val="11"/>
        <color theme="0"/>
        <rFont val="Calibri"/>
        <family val="2"/>
        <charset val="238"/>
      </rPr>
      <t>SMART obaly</t>
    </r>
  </si>
  <si>
    <r>
      <rPr>
        <b/>
        <sz val="11"/>
        <color theme="0"/>
        <rFont val="Calibri"/>
        <family val="2"/>
        <charset val="238"/>
      </rPr>
      <t>3D skenovacie technológie pri zvyšo-vaní výťažnosti a finalizácie spracovania dreva, robotizácia a automatizácia procesov spracovania dreva</t>
    </r>
  </si>
  <si>
    <r>
      <t xml:space="preserve">Technológie </t>
    </r>
    <r>
      <rPr>
        <b/>
        <sz val="11"/>
        <color theme="0"/>
        <rFont val="Calibri"/>
        <family val="2"/>
        <charset val="238"/>
      </rPr>
      <t>rezania a spracovania dreva na báze lasera, inteligentné riadenie, plánovanie a modelling na báze vyspelých IT technológií</t>
    </r>
  </si>
  <si>
    <r>
      <t xml:space="preserve">Systémové opatrenia na zlepšenie </t>
    </r>
    <r>
      <rPr>
        <b/>
        <sz val="11"/>
        <color rgb="FF00FFFF"/>
        <rFont val="Calibri"/>
        <family val="2"/>
        <charset val="238"/>
      </rPr>
      <t>hydrických funkcií lesov</t>
    </r>
  </si>
  <si>
    <r>
      <rPr>
        <b/>
        <sz val="11"/>
        <color theme="0"/>
        <rFont val="Calibri"/>
        <family val="2"/>
        <charset val="238"/>
      </rPr>
      <t>Kaskádové technológie a systémy v spracovaní dreva</t>
    </r>
  </si>
  <si>
    <r>
      <t xml:space="preserve">Technológie a systémy zberu drevných odpadov a papiera pre následnú </t>
    </r>
    <r>
      <rPr>
        <b/>
        <sz val="11"/>
        <color theme="0"/>
        <rFont val="Calibri"/>
        <family val="2"/>
        <charset val="238"/>
      </rPr>
      <t>recykláciu a spracovanie</t>
    </r>
  </si>
  <si>
    <r>
      <rPr>
        <b/>
        <sz val="11"/>
        <color theme="0"/>
        <rFont val="Calibri"/>
        <family val="2"/>
        <charset val="238"/>
      </rPr>
      <t>Recyklačné technológie a systémy v spracovaní dreva, výrobkov z dreva a papiera</t>
    </r>
  </si>
  <si>
    <r>
      <rPr>
        <b/>
        <sz val="11"/>
        <color theme="0"/>
        <rFont val="Calibri"/>
        <family val="2"/>
        <charset val="238"/>
      </rPr>
      <t>Systémy ochrany poľnohospodárskej a lesnej pôdy pred znehodnotením</t>
    </r>
  </si>
  <si>
    <r>
      <t xml:space="preserve">Systémy a technológie pre predchádzanie negatívnych dopadov </t>
    </r>
    <r>
      <rPr>
        <b/>
        <sz val="11"/>
        <color theme="0"/>
        <rFont val="Calibri"/>
        <family val="2"/>
        <charset val="238"/>
      </rPr>
      <t>klimatickej zmeny v poľnohospodárstve a lesníctve</t>
    </r>
  </si>
  <si>
    <r>
      <t xml:space="preserve">Systémy </t>
    </r>
    <r>
      <rPr>
        <b/>
        <sz val="11"/>
        <color theme="0"/>
        <rFont val="Calibri"/>
        <family val="2"/>
        <charset val="238"/>
      </rPr>
      <t>mitigačných a adaptačných opatrení v lesoch na klimatickú zmenu</t>
    </r>
  </si>
  <si>
    <r>
      <t xml:space="preserve">Biologicky a biotechnicky orientované systémy </t>
    </r>
    <r>
      <rPr>
        <b/>
        <sz val="11"/>
        <color theme="0"/>
        <rFont val="Calibri"/>
        <family val="2"/>
        <charset val="238"/>
      </rPr>
      <t>ochrany lesa</t>
    </r>
  </si>
  <si>
    <r>
      <rPr>
        <b/>
        <sz val="11"/>
        <color theme="0"/>
        <rFont val="Calibri"/>
        <family val="2"/>
        <charset val="238"/>
      </rPr>
      <t>Elektronizácia systému identifikácie, evidencie a mapovania škodcov lesných drevín</t>
    </r>
  </si>
  <si>
    <r>
      <t>Produkty p</t>
    </r>
    <r>
      <rPr>
        <b/>
        <sz val="11"/>
        <color theme="9"/>
        <rFont val="Calibri"/>
        <family val="2"/>
        <charset val="238"/>
      </rPr>
      <t>oužívané na diagnostiku alebo monitoring stavu ochorenia pre laboratóriá, najmä molekulovú diagnostiku a patológiu vrátane nových laboratórnych prístrojov</t>
    </r>
  </si>
  <si>
    <t>farmácia a lekárske vedy</t>
  </si>
  <si>
    <r>
      <t xml:space="preserve">Produkty používané na diagnostiku alebo monitorovanie ochorenia s využitím </t>
    </r>
    <r>
      <rPr>
        <b/>
        <sz val="11"/>
        <color theme="9"/>
        <rFont val="Calibri"/>
        <family val="2"/>
        <charset val="238"/>
      </rPr>
      <t>zobrazovacích technológií, vrátane zobrazovacích a optických prístrojov</t>
    </r>
  </si>
  <si>
    <r>
      <t xml:space="preserve">Produkty pre identifikáciu nových </t>
    </r>
    <r>
      <rPr>
        <b/>
        <sz val="11"/>
        <color theme="9"/>
        <rFont val="Calibri"/>
        <family val="2"/>
        <charset val="238"/>
      </rPr>
      <t>biomarkerov ochorení</t>
    </r>
  </si>
  <si>
    <r>
      <rPr>
        <b/>
        <sz val="11"/>
        <color theme="9"/>
        <rFont val="Calibri"/>
        <family val="2"/>
        <charset val="238"/>
      </rPr>
      <t>Protilátky využívané v diagnostike</t>
    </r>
  </si>
  <si>
    <r>
      <t xml:space="preserve">Produkty na báze </t>
    </r>
    <r>
      <rPr>
        <b/>
        <sz val="11"/>
        <color theme="9"/>
        <rFont val="Calibri"/>
        <family val="2"/>
        <charset val="238"/>
      </rPr>
      <t>biotechnológií</t>
    </r>
  </si>
  <si>
    <r>
      <t xml:space="preserve">Produkty na báze </t>
    </r>
    <r>
      <rPr>
        <b/>
        <sz val="11"/>
        <color theme="9"/>
        <rFont val="Calibri"/>
        <family val="2"/>
        <charset val="238"/>
      </rPr>
      <t>nanotechnológií</t>
    </r>
  </si>
  <si>
    <r>
      <rPr>
        <b/>
        <sz val="11"/>
        <color theme="9"/>
        <rFont val="Calibri"/>
        <family val="2"/>
        <charset val="238"/>
      </rPr>
      <t>Edukačné materiály a štandardy (napr. metodologické postupy)</t>
    </r>
  </si>
  <si>
    <r>
      <t xml:space="preserve">Produkty a služby </t>
    </r>
    <r>
      <rPr>
        <b/>
        <sz val="11"/>
        <color theme="9"/>
        <rFont val="Calibri"/>
        <family val="2"/>
        <charset val="238"/>
      </rPr>
      <t>personalizovanej diagnostiky vrátane testov využívaných v "omics" medicíne</t>
    </r>
  </si>
  <si>
    <r>
      <t xml:space="preserve">Produkty a služby </t>
    </r>
    <r>
      <rPr>
        <b/>
        <sz val="11"/>
        <color theme="9"/>
        <rFont val="Calibri"/>
        <family val="2"/>
        <charset val="238"/>
      </rPr>
      <t>personalizovanej liečby, vrátane personalizovaných implantátov, zdravotných pomôcok a zdravotníckej techniky</t>
    </r>
  </si>
  <si>
    <r>
      <t xml:space="preserve">Štandardy pre </t>
    </r>
    <r>
      <rPr>
        <b/>
        <sz val="11"/>
        <color theme="9"/>
        <rFont val="Calibri"/>
        <family val="2"/>
        <charset val="238"/>
      </rPr>
      <t>diagnostiku a liečbu</t>
    </r>
  </si>
  <si>
    <r>
      <t>Produkty pre b</t>
    </r>
    <r>
      <rPr>
        <b/>
        <sz val="11"/>
        <color theme="9"/>
        <rFont val="Calibri"/>
        <family val="2"/>
        <charset val="238"/>
      </rPr>
      <t>iobankovanie na báze systémovej infraštruktúry</t>
    </r>
  </si>
  <si>
    <r>
      <t xml:space="preserve">Služby pre </t>
    </r>
    <r>
      <rPr>
        <b/>
        <sz val="11"/>
        <color theme="9"/>
        <rFont val="Calibri"/>
        <family val="2"/>
        <charset val="238"/>
      </rPr>
      <t>biobankovanie vrátane transportných a logistických služieb</t>
    </r>
  </si>
  <si>
    <r>
      <rPr>
        <b/>
        <sz val="11"/>
        <color theme="0"/>
        <rFont val="Calibri"/>
        <family val="2"/>
        <charset val="238"/>
      </rPr>
      <t>Lieky a liečivé prípravky pre humánne použitie,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</si>
  <si>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rPr>
        <b/>
        <sz val="11"/>
        <color theme="0"/>
        <rFont val="Calibri"/>
        <family val="2"/>
        <charset val="238"/>
      </rPr>
      <t>Aplikačné formy liekov a liečivých prípravkov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</si>
  <si>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t xml:space="preserve">Výsledky </t>
    </r>
    <r>
      <rPr>
        <b/>
        <sz val="11"/>
        <color theme="0"/>
        <rFont val="Calibri"/>
        <family val="2"/>
        <charset val="238"/>
      </rPr>
      <t>predklinického a klinického testovania pre vývoj nových liečiv (New Chemical Entities (NCEs) / New Biological Entities (NBEs),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</si>
  <si>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t>Výsledky "</t>
    </r>
    <r>
      <rPr>
        <b/>
        <sz val="11"/>
        <color theme="0"/>
        <rFont val="Calibri"/>
        <family val="2"/>
        <charset val="238"/>
      </rPr>
      <t>omics" metód pre vývoj nových liečiv, vrátane vakcín, protilátok využívaných v liečbe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</si>
  <si>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rPr>
        <b/>
        <sz val="11"/>
        <color theme="0"/>
        <rFont val="Calibri"/>
        <family val="2"/>
        <charset val="238"/>
      </rPr>
      <t>Kozmetické produkty používané v zdravotnej starostlivosti</t>
    </r>
  </si>
  <si>
    <r>
      <t>Výsledky</t>
    </r>
    <r>
      <rPr>
        <b/>
        <sz val="11"/>
        <color theme="0"/>
        <rFont val="Calibri"/>
        <family val="2"/>
        <charset val="238"/>
      </rPr>
      <t xml:space="preserve"> predklinického a klinického testovania pre vývoj nových kozmetických produktov používaných v zdravotnej starostlivosti</t>
    </r>
  </si>
  <si>
    <r>
      <t xml:space="preserve">Výsledky </t>
    </r>
    <r>
      <rPr>
        <b/>
        <sz val="11"/>
        <color theme="0"/>
        <rFont val="Calibri"/>
        <family val="2"/>
        <charset val="238"/>
      </rPr>
      <t>"omics" metód pre vývoj nových kozmetických produktov používaných v zdravotnej starostlivosti</t>
    </r>
  </si>
  <si>
    <r>
      <rPr>
        <b/>
        <sz val="11"/>
        <color theme="0"/>
        <rFont val="Calibri"/>
        <family val="2"/>
        <charset val="238"/>
      </rPr>
      <t>Chemické produkty používané v zdravotnej starostlivosti</t>
    </r>
  </si>
  <si>
    <r>
      <t xml:space="preserve">Výsledky </t>
    </r>
    <r>
      <rPr>
        <b/>
        <sz val="11"/>
        <color theme="0"/>
        <rFont val="Calibri"/>
        <family val="2"/>
        <charset val="238"/>
      </rPr>
      <t>predklinického a klinického testovania pre vývoj nových chemických produktov používaných v zdravotnej starostlivosti</t>
    </r>
  </si>
  <si>
    <r>
      <t>Výsledky "</t>
    </r>
    <r>
      <rPr>
        <b/>
        <sz val="11"/>
        <color theme="0"/>
        <rFont val="Calibri"/>
        <family val="2"/>
        <charset val="238"/>
      </rPr>
      <t>omics" metód pre vývoj nových chemických produktov používaných v zdravotnej starostlivosti</t>
    </r>
  </si>
  <si>
    <r>
      <t>Produkty pre</t>
    </r>
    <r>
      <rPr>
        <b/>
        <sz val="11"/>
        <color theme="9"/>
        <rFont val="Calibri"/>
        <family val="2"/>
        <charset val="238"/>
      </rPr>
      <t xml:space="preserve"> regeneračnú medicínu, vrátane nových línií kmeňových buniek a bunkovej terapie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</si>
  <si>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t xml:space="preserve">Produkty pre </t>
    </r>
    <r>
      <rPr>
        <b/>
        <sz val="11"/>
        <color theme="9"/>
        <rFont val="Calibri"/>
        <family val="2"/>
        <charset val="238"/>
      </rPr>
      <t>reprodukčnú medicínu, vrátane nových produktov pre neinvazívne testovanie gravidity a domáce testovanie gravidity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</si>
  <si>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t xml:space="preserve">Produkty pre </t>
    </r>
    <r>
      <rPr>
        <b/>
        <sz val="11"/>
        <color theme="9"/>
        <rFont val="Calibri"/>
        <family val="2"/>
        <charset val="238"/>
      </rPr>
      <t>transplantácie, vrátane 3D biomateriálov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</si>
  <si>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t xml:space="preserve">Produkty pre </t>
    </r>
    <r>
      <rPr>
        <b/>
        <sz val="11"/>
        <color theme="9"/>
        <rFont val="Calibri"/>
        <family val="2"/>
        <charset val="238"/>
      </rPr>
      <t>fágovú terapiu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č.576/2004 Z. z. o zdravotnej starostlivosti, službách súvisiacich s poskytovaním zdravotnej starostlivosti a o zmene a doplnení niektorých zákonov v znení neskorších predpisov</t>
    </r>
  </si>
  <si>
    <r>
      <rPr>
        <b/>
        <sz val="11"/>
        <color theme="9"/>
        <rFont val="Calibri"/>
        <family val="2"/>
        <charset val="238"/>
      </rPr>
      <t>Produkty izolované z prírodných látok (rastlín), vrátane nových potravinových produktov ovplyvňujúcich zdravotný stav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</si>
  <si>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rPr>
        <b/>
        <sz val="11"/>
        <color theme="9"/>
        <rFont val="Calibri"/>
        <family val="2"/>
        <charset val="238"/>
      </rPr>
      <t>Biokompatibilné materiály, vrátane zlúčenín špeciálnych kovov a iných typov implantátov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</t>
    </r>
  </si>
  <si>
    <r>
      <rPr>
        <b/>
        <sz val="11"/>
        <color theme="9"/>
        <rFont val="Calibri"/>
        <family val="2"/>
        <charset val="238"/>
      </rPr>
      <t>Biomateriály pre špecifické ochorenia, vrátane nanomateriálov, veolitov, stentov v kontexte ochorení s najvyššou mierou morbidity a mortality (onkologické a kardiovaskulárne ochorenia); ochorení signifikantne ovplyvňujúcich kvalitu života (skeletomuskulárne, autoimunitné, neurologické, psychiatrické, respiračné, metabolické a endokrinné ochorenia); vplyvu na prevenciu vyššie uvedených ochorení; alebo starostlivosti o ženu, matku a dieťa v zmysle zákona č. 576/2004 Z. z. o zdravotnej starostlivosti, službách súvisiacich s poskytovaním zdravotnej starostlivosti a o zmene a doplnení niektorých zákonov v znení neskorších predpisov.</t>
    </r>
  </si>
  <si>
    <r>
      <rPr>
        <b/>
        <sz val="11"/>
        <color theme="3" tint="0.79998168889431442"/>
        <rFont val="Calibri"/>
        <family val="2"/>
        <charset val="238"/>
      </rPr>
      <t>Produkty požívané na / pri liečbe pacientov vrátane nových nástrojov, prístrojov, technológií a terapeutických zdravotníckych pomôcok</t>
    </r>
  </si>
  <si>
    <t>zdravotnícka technika</t>
  </si>
  <si>
    <r>
      <t xml:space="preserve">Produkty používané na / pri </t>
    </r>
    <r>
      <rPr>
        <b/>
        <sz val="11"/>
        <color theme="3" tint="0.79998168889431442"/>
        <rFont val="Calibri"/>
        <family val="2"/>
        <charset val="238"/>
      </rPr>
      <t>diagnostike ochorení vrátane nových prístrojov a technológií pre laboratóriá</t>
    </r>
  </si>
  <si>
    <r>
      <rPr>
        <b/>
        <sz val="11"/>
        <color theme="3" tint="0.79998168889431442"/>
        <rFont val="Calibri"/>
        <family val="2"/>
        <charset val="238"/>
      </rPr>
      <t>Monitorovacie systémy ochorení a pacienta vrátane prístrojov a technológií pre domáci monitoring</t>
    </r>
  </si>
  <si>
    <r>
      <rPr>
        <b/>
        <sz val="11"/>
        <color theme="0"/>
        <rFont val="Calibri"/>
        <family val="2"/>
        <charset val="238"/>
      </rPr>
      <t>Filtračné prístroje a zariadenia na filtrovanie vody a vzduchu</t>
    </r>
  </si>
  <si>
    <r>
      <t xml:space="preserve">Produkty </t>
    </r>
    <r>
      <rPr>
        <b/>
        <sz val="11"/>
        <color theme="3" tint="0.79998168889431442"/>
        <rFont val="Calibri"/>
        <family val="2"/>
        <charset val="238"/>
      </rPr>
      <t>"nositeľnej" elektroniky</t>
    </r>
  </si>
  <si>
    <r>
      <t xml:space="preserve">Produkty </t>
    </r>
    <r>
      <rPr>
        <b/>
        <sz val="11"/>
        <color theme="3" tint="0.79998168889431442"/>
        <rFont val="Calibri"/>
        <family val="2"/>
        <charset val="238"/>
      </rPr>
      <t>"ambient assistant living”</t>
    </r>
  </si>
  <si>
    <r>
      <t xml:space="preserve">Produkty a služby pre monitorovanie vplyvu </t>
    </r>
    <r>
      <rPr>
        <b/>
        <sz val="11"/>
        <rFont val="Calibri"/>
        <family val="2"/>
        <charset val="238"/>
      </rPr>
      <t>rizikových faktorov, zložiek životného a pracovného prostredia na zdravie</t>
    </r>
  </si>
  <si>
    <r>
      <rPr>
        <b/>
        <sz val="11"/>
        <color theme="3" tint="0.79998168889431442"/>
        <rFont val="Calibri"/>
        <family val="2"/>
        <charset val="238"/>
      </rPr>
      <t>Inteligentné materiály vrátane textílií</t>
    </r>
  </si>
  <si>
    <r>
      <t>Produkty a služby pre automatizáciu zberu, spracovania, zdieľania, výmeny a archivácie dát vráta</t>
    </r>
    <r>
      <rPr>
        <b/>
        <sz val="11"/>
        <color theme="7" tint="-0.249977111117893"/>
        <rFont val="Calibri"/>
        <family val="2"/>
        <charset val="238"/>
      </rPr>
      <t>ne veľkoobjemových dát</t>
    </r>
  </si>
  <si>
    <r>
      <rPr>
        <b/>
        <sz val="11"/>
        <color theme="7" tint="-0.249977111117893"/>
        <rFont val="Calibri"/>
        <family val="2"/>
        <charset val="238"/>
      </rPr>
      <t>Softvér a mobilné aplikácie pre interaktívnu komunikáciu vrátane nástrojov virtuálnej reality a stereoskopie</t>
    </r>
  </si>
  <si>
    <r>
      <t xml:space="preserve">Produkty a služby pre </t>
    </r>
    <r>
      <rPr>
        <b/>
        <sz val="11"/>
        <color theme="7" tint="-0.249977111117893"/>
        <rFont val="Calibri"/>
        <family val="2"/>
        <charset val="238"/>
      </rPr>
      <t>analýzu veľkoobjemových dát, obrazových dát vrátane 3D obrazu a data maining</t>
    </r>
  </si>
  <si>
    <r>
      <rPr>
        <b/>
        <sz val="11"/>
        <color theme="7" tint="-0.249977111117893"/>
        <rFont val="Calibri"/>
        <family val="2"/>
        <charset val="238"/>
      </rPr>
      <t>Monitorovacie sysémy vrátane biomonitoringu</t>
    </r>
  </si>
  <si>
    <r>
      <rPr>
        <b/>
        <sz val="11"/>
        <color theme="7" tint="-0.249977111117893"/>
        <rFont val="Calibri"/>
        <family val="2"/>
        <charset val="238"/>
      </rPr>
      <t>Digitálne modely, vrátane modelovania biologických systémov a vzťahov v nich a predikčných modelov</t>
    </r>
  </si>
  <si>
    <r>
      <rPr>
        <b/>
        <sz val="11"/>
        <color theme="7" tint="-0.249977111117893"/>
        <rFont val="Calibri"/>
        <family val="2"/>
        <charset val="238"/>
      </rPr>
      <t>Informačné systémy pre zdravotníctvo vrátane návrhov na optimalizáciu vybraných procesov v zdravotníctve</t>
    </r>
  </si>
  <si>
    <t>Kreatívny priemysel</t>
  </si>
  <si>
    <t>Znalostný kôš</t>
  </si>
  <si>
    <t>Úprava textu na 250 znakov</t>
  </si>
  <si>
    <t>Kovové, nekovové, chemické, petrochemické a polymérne materiály a kompozity pre výrobu komponentov, strojov, prístrojov a zariadení (materiály so zlepšenými vlastnosťami zameranými napríklad na znižovanie hmotnosti výrobkov, hluku a vibrácií, zvyšova</t>
  </si>
  <si>
    <t>Progresívne technológie výroby a spracovania materiálov a výrobkov z nich, práškové technológie, vákuové metalurgické technológie, presné liatie, 3D tlač kompozitov, aditívna priemyselná výroba, pokročilé technológie tvorby povrchovýchvrstiev, automa</t>
  </si>
  <si>
    <t>Nové kovové, nekovové, chemické, petrochemické, polymérne, polovodičové, supravodivé, magnetické a nanomagnetické materiály pre potreby automobilového priemyslu, výroby železničných vozidiel a priemyslu výroby ostatných dopravných prostriedkov,  vrát</t>
  </si>
  <si>
    <t>Skúšanie, meranie, testovanie, kalibrácia a verifikácia komplexu úžitkových vlastností materiálov a výrobkov vzhľadom na ich použitie v moderných technológiách, dopravných prostriedkoch a systémoch vrátane testovania konštrukčných a interiérových čas</t>
  </si>
  <si>
    <t>Inteligentné riadiace a výrobné systémy, vrátane prepájania externých inteligentných systémov a intralogistických/ manipulačných systémov a ich prvkov (prostriedkov) (napríklad aj digitalizácia riadenia, digitalizácia výrobných procesov a logistiky a</t>
  </si>
  <si>
    <t>Systémy pre riadenie automatizovaných pracovísk (systémy pre priemyselné autonómne riadenie, dopravné a logistické systémy a pod. (napríklad so zameraním na Industry 4.0, Continouos Improvement, diagnostika pre existujúce procesy až po analýzy dôvodo</t>
  </si>
  <si>
    <r>
      <t>Nové progresívne materiály, produkty</t>
    </r>
    <r>
      <rPr>
        <b/>
        <sz val="11"/>
        <rFont val="Calibri"/>
        <family val="2"/>
        <charset val="238"/>
        <scheme val="minor"/>
      </rPr>
      <t xml:space="preserve"> a </t>
    </r>
    <r>
      <rPr>
        <b/>
        <sz val="11"/>
        <color theme="9"/>
        <rFont val="Calibri"/>
        <family val="2"/>
        <charset val="238"/>
        <scheme val="minor"/>
      </rPr>
      <t>technológie</t>
    </r>
    <r>
      <rPr>
        <b/>
        <sz val="11"/>
        <color rgb="FF92D05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</t>
    </r>
    <r>
      <rPr>
        <b/>
        <sz val="11"/>
        <color rgb="FFFF0000"/>
        <rFont val="Calibri"/>
        <family val="2"/>
        <charset val="238"/>
        <scheme val="minor"/>
      </rPr>
      <t>napríklad aj využitie materiálov na prírodnej báze a pod.</t>
    </r>
    <r>
      <rPr>
        <b/>
        <sz val="11"/>
        <rFont val="Calibri"/>
        <family val="2"/>
        <charset val="238"/>
        <scheme val="minor"/>
      </rPr>
      <t>).</t>
    </r>
  </si>
  <si>
    <t>Digitálne slovensko</t>
  </si>
  <si>
    <t>Pozrieť znalostný kôš, či sa tam neopakuje náhodou rovnaká produktová línia a k nej priradená iná odbornosť!!!</t>
  </si>
  <si>
    <t>Áno</t>
  </si>
  <si>
    <t>Nie</t>
  </si>
  <si>
    <t>Vybrané produktové línie</t>
  </si>
  <si>
    <r>
      <t xml:space="preserve">Žiadateľ vyberie dodatočne </t>
    </r>
    <r>
      <rPr>
        <b/>
        <sz val="11"/>
        <color theme="1"/>
        <rFont val="Calibri"/>
        <family val="2"/>
        <charset val="238"/>
        <scheme val="minor"/>
      </rPr>
      <t>najviac 3 produktové</t>
    </r>
    <r>
      <rPr>
        <sz val="11"/>
        <color theme="1"/>
        <rFont val="Calibri"/>
        <family val="2"/>
        <charset val="238"/>
        <scheme val="minor"/>
      </rPr>
      <t xml:space="preserve"> línie za celý projekt bez ohľadu na počet domén inteligentnej špecializácie RIS3 SK, v ktorých je projekt zaradený. Následne žiadateľ vyberie z troch dodatočne vybraných produktových línií </t>
    </r>
    <r>
      <rPr>
        <b/>
        <sz val="11"/>
        <color theme="1"/>
        <rFont val="Calibri"/>
        <family val="2"/>
        <charset val="238"/>
        <scheme val="minor"/>
      </rPr>
      <t>jednu nosnú</t>
    </r>
    <r>
      <rPr>
        <sz val="11"/>
        <color theme="1"/>
        <rFont val="Calibri"/>
        <family val="2"/>
        <charset val="238"/>
        <scheme val="minor"/>
      </rPr>
      <t xml:space="preserve"> produktovú líniu.</t>
    </r>
  </si>
  <si>
    <t xml:space="preserve">Žiadateľ vykonáva priradenie témy výskumu a vývoja projektu k najmenej jednej produktovej línii tejto domény inteligentnej špecializácie RIS3 SK. Produktová línia predstavuje plánovanú výskumno-vývojovú tému, ktorá je predmetom projektu, napr. výskumná a/alebo vývojová aktivita zameraná na „materiály, štruktúry, senzory a prvky“. 
</t>
  </si>
  <si>
    <t>Nosná produktová línia (max. 1)</t>
  </si>
  <si>
    <t>Najhlavnejšie produktové línie (max. 3)</t>
  </si>
  <si>
    <t>3 Hlavné produkt. línie, počet:</t>
  </si>
  <si>
    <t>Nosná produktová línia, počet:</t>
  </si>
  <si>
    <t>Poznámka:</t>
  </si>
  <si>
    <t>stroje, konštrukcie a zariadenia/technológie</t>
  </si>
  <si>
    <t>chemické vedy a technológie</t>
  </si>
  <si>
    <t>rastlinná výroba, genetika rastlín a živočíchov</t>
  </si>
  <si>
    <t>Hodnotiteľ s odbornbosťou na znalostnú oblasť</t>
  </si>
  <si>
    <t>2.3.1. Podpora dlhodobých partnerstiev medzi podnikmi a výskumnými centrami</t>
  </si>
  <si>
    <t>Prepájanie univerzít, akadémie vied, výskumných inštitúcií a partnerov z oblasti priemyslu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</si>
</sst>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72"/>
      <color rgb="FF0070C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/>
      <name val="Calibri"/>
      <family val="2"/>
      <charset val="238"/>
      <scheme val="minor"/>
    </font>
    <font>
      <b/>
      <sz val="11"/>
      <color rgb="FF0099FF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92D050"/>
      <name val="Calibri"/>
      <family val="2"/>
      <charset val="238"/>
      <scheme val="minor"/>
    </font>
    <font>
      <b/>
      <sz val="11"/>
      <color theme="8" tint="-0.499984740745262"/>
      <name val="Calibri"/>
      <family val="2"/>
      <charset val="238"/>
      <scheme val="minor"/>
    </font>
    <font>
      <b/>
      <sz val="11"/>
      <color theme="7" tint="-0.249977111117893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b/>
      <sz val="11"/>
      <color theme="9" tint="0.59999389629810485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1"/>
      <color theme="7"/>
      <name val="Calibri"/>
      <family val="2"/>
      <charset val="238"/>
      <scheme val="minor"/>
    </font>
    <font>
      <b/>
      <sz val="11"/>
      <color theme="5" tint="0.39997558519241921"/>
      <name val="Calibri"/>
      <family val="2"/>
      <charset val="238"/>
      <scheme val="minor"/>
    </font>
    <font>
      <b/>
      <sz val="11"/>
      <color theme="5" tint="0.39997558519241921"/>
      <name val="Calibri"/>
      <family val="2"/>
      <charset val="238"/>
    </font>
    <font>
      <b/>
      <sz val="11"/>
      <color theme="5" tint="-0.249977111117893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</font>
    <font>
      <b/>
      <sz val="11"/>
      <color theme="1" tint="4.9989318521683403E-2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FF00FF"/>
      <name val="Calibri"/>
      <family val="2"/>
      <charset val="238"/>
      <scheme val="minor"/>
    </font>
    <font>
      <b/>
      <sz val="11"/>
      <color rgb="FFFF00FF"/>
      <name val="Calibri"/>
      <family val="2"/>
      <charset val="238"/>
    </font>
    <font>
      <b/>
      <sz val="11"/>
      <color theme="9"/>
      <name val="Calibri"/>
      <family val="2"/>
      <charset val="238"/>
    </font>
    <font>
      <b/>
      <sz val="11"/>
      <color theme="4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rgb="FF00FFFF"/>
      <name val="Calibri"/>
      <family val="2"/>
      <charset val="238"/>
      <scheme val="minor"/>
    </font>
    <font>
      <b/>
      <sz val="11"/>
      <color rgb="FF00FFFF"/>
      <name val="Calibri"/>
      <family val="2"/>
      <charset val="238"/>
    </font>
    <font>
      <b/>
      <sz val="11"/>
      <color theme="3" tint="0.79998168889431442"/>
      <name val="Calibri"/>
      <family val="2"/>
      <charset val="238"/>
      <scheme val="minor"/>
    </font>
    <font>
      <b/>
      <sz val="11"/>
      <color theme="3" tint="0.79998168889431442"/>
      <name val="Calibri"/>
      <family val="2"/>
      <charset val="238"/>
    </font>
    <font>
      <b/>
      <sz val="11"/>
      <color theme="7" tint="-0.249977111117893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3" borderId="5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Border="1" applyAlignment="1"/>
    <xf numFmtId="0" fontId="0" fillId="3" borderId="10" xfId="0" applyFill="1" applyBorder="1"/>
    <xf numFmtId="0" fontId="0" fillId="0" borderId="14" xfId="0" applyBorder="1"/>
    <xf numFmtId="0" fontId="0" fillId="0" borderId="15" xfId="0" applyBorder="1"/>
    <xf numFmtId="0" fontId="0" fillId="3" borderId="14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0" fillId="0" borderId="11" xfId="0" applyBorder="1"/>
    <xf numFmtId="0" fontId="0" fillId="0" borderId="12" xfId="0" applyBorder="1" applyAlignment="1"/>
    <xf numFmtId="0" fontId="0" fillId="0" borderId="13" xfId="0" applyBorder="1"/>
    <xf numFmtId="0" fontId="0" fillId="0" borderId="17" xfId="0" applyBorder="1" applyAlignment="1"/>
    <xf numFmtId="0" fontId="0" fillId="0" borderId="12" xfId="0" applyBorder="1"/>
    <xf numFmtId="0" fontId="0" fillId="3" borderId="16" xfId="0" applyFill="1" applyBorder="1"/>
    <xf numFmtId="0" fontId="0" fillId="3" borderId="12" xfId="0" applyFill="1" applyBorder="1"/>
    <xf numFmtId="0" fontId="0" fillId="3" borderId="17" xfId="0" applyFill="1" applyBorder="1"/>
    <xf numFmtId="0" fontId="0" fillId="0" borderId="0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1" xfId="0" applyFill="1" applyBorder="1"/>
    <xf numFmtId="0" fontId="0" fillId="0" borderId="15" xfId="0" applyFill="1" applyBorder="1"/>
    <xf numFmtId="0" fontId="0" fillId="0" borderId="15" xfId="0" applyBorder="1" applyAlignment="1"/>
    <xf numFmtId="0" fontId="0" fillId="3" borderId="25" xfId="0" applyFill="1" applyBorder="1"/>
    <xf numFmtId="0" fontId="0" fillId="0" borderId="26" xfId="0" applyBorder="1" applyAlignment="1"/>
    <xf numFmtId="0" fontId="0" fillId="0" borderId="13" xfId="0" applyFill="1" applyBorder="1" applyAlignment="1"/>
    <xf numFmtId="0" fontId="0" fillId="0" borderId="15" xfId="0" applyFill="1" applyBorder="1" applyAlignment="1"/>
    <xf numFmtId="0" fontId="0" fillId="0" borderId="18" xfId="0" applyFill="1" applyBorder="1" applyAlignment="1"/>
    <xf numFmtId="0" fontId="0" fillId="0" borderId="13" xfId="0" applyBorder="1" applyAlignment="1"/>
    <xf numFmtId="0" fontId="0" fillId="0" borderId="4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4" borderId="27" xfId="0" applyFill="1" applyBorder="1"/>
    <xf numFmtId="0" fontId="0" fillId="0" borderId="30" xfId="0" applyBorder="1" applyAlignment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2" xfId="0" applyBorder="1"/>
    <xf numFmtId="0" fontId="0" fillId="0" borderId="3" xfId="0" applyBorder="1"/>
    <xf numFmtId="0" fontId="0" fillId="2" borderId="5" xfId="0" applyFill="1" applyBorder="1"/>
    <xf numFmtId="0" fontId="0" fillId="2" borderId="7" xfId="0" applyFill="1" applyBorder="1"/>
    <xf numFmtId="0" fontId="0" fillId="0" borderId="1" xfId="0" applyBorder="1"/>
    <xf numFmtId="0" fontId="0" fillId="4" borderId="1" xfId="0" applyFill="1" applyBorder="1"/>
    <xf numFmtId="0" fontId="0" fillId="0" borderId="6" xfId="0" applyBorder="1" applyAlignment="1"/>
    <xf numFmtId="0" fontId="0" fillId="0" borderId="9" xfId="0" applyBorder="1" applyAlignment="1"/>
    <xf numFmtId="0" fontId="0" fillId="0" borderId="26" xfId="0" applyBorder="1"/>
    <xf numFmtId="0" fontId="0" fillId="0" borderId="6" xfId="0" applyFill="1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0" xfId="0" applyFill="1" applyBorder="1" applyAlignment="1"/>
    <xf numFmtId="0" fontId="0" fillId="0" borderId="6" xfId="0" applyFill="1" applyBorder="1"/>
    <xf numFmtId="0" fontId="0" fillId="0" borderId="9" xfId="0" applyFill="1" applyBorder="1"/>
    <xf numFmtId="0" fontId="0" fillId="0" borderId="4" xfId="0" applyFill="1" applyBorder="1"/>
    <xf numFmtId="0" fontId="0" fillId="0" borderId="5" xfId="0" applyFill="1" applyBorder="1"/>
    <xf numFmtId="49" fontId="0" fillId="3" borderId="5" xfId="0" applyNumberFormat="1" applyFill="1" applyBorder="1"/>
    <xf numFmtId="49" fontId="0" fillId="0" borderId="0" xfId="0" applyNumberFormat="1"/>
    <xf numFmtId="0" fontId="0" fillId="0" borderId="13" xfId="0" applyFill="1" applyBorder="1"/>
    <xf numFmtId="0" fontId="0" fillId="0" borderId="34" xfId="0" applyFill="1" applyBorder="1" applyAlignment="1"/>
    <xf numFmtId="0" fontId="0" fillId="0" borderId="21" xfId="0" applyBorder="1" applyAlignment="1"/>
    <xf numFmtId="0" fontId="0" fillId="0" borderId="2" xfId="0" applyFill="1" applyBorder="1"/>
    <xf numFmtId="16" fontId="0" fillId="0" borderId="2" xfId="0" applyNumberFormat="1" applyBorder="1"/>
    <xf numFmtId="0" fontId="0" fillId="0" borderId="0" xfId="0" applyFill="1" applyAlignment="1"/>
    <xf numFmtId="0" fontId="0" fillId="4" borderId="0" xfId="0" applyFill="1" applyAlignment="1"/>
    <xf numFmtId="0" fontId="0" fillId="0" borderId="3" xfId="0" applyFill="1" applyBorder="1"/>
    <xf numFmtId="0" fontId="0" fillId="0" borderId="3" xfId="0" applyBorder="1" applyAlignment="1"/>
    <xf numFmtId="0" fontId="0" fillId="0" borderId="35" xfId="0" applyFill="1" applyBorder="1"/>
    <xf numFmtId="0" fontId="0" fillId="0" borderId="36" xfId="0" applyBorder="1"/>
    <xf numFmtId="0" fontId="0" fillId="0" borderId="37" xfId="0" applyBorder="1"/>
    <xf numFmtId="0" fontId="0" fillId="3" borderId="37" xfId="0" applyFill="1" applyBorder="1"/>
    <xf numFmtId="0" fontId="0" fillId="4" borderId="38" xfId="0" applyFill="1" applyBorder="1"/>
    <xf numFmtId="0" fontId="0" fillId="2" borderId="0" xfId="0" applyFill="1" applyBorder="1"/>
    <xf numFmtId="0" fontId="0" fillId="2" borderId="8" xfId="0" applyFill="1" applyBorder="1"/>
    <xf numFmtId="49" fontId="0" fillId="3" borderId="1" xfId="0" applyNumberFormat="1" applyFill="1" applyBorder="1"/>
    <xf numFmtId="0" fontId="0" fillId="0" borderId="0" xfId="0" applyProtection="1">
      <protection locked="0"/>
    </xf>
    <xf numFmtId="49" fontId="0" fillId="0" borderId="33" xfId="0" applyNumberForma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49" fontId="0" fillId="7" borderId="33" xfId="0" applyNumberForma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7" fillId="6" borderId="0" xfId="0" applyFont="1" applyFill="1" applyBorder="1" applyAlignment="1" applyProtection="1">
      <alignment horizontal="left" vertical="center" wrapText="1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7" fillId="5" borderId="0" xfId="0" applyFont="1" applyFill="1" applyBorder="1" applyAlignment="1" applyProtection="1">
      <alignment horizontal="left" vertical="center"/>
      <protection locked="0"/>
    </xf>
    <xf numFmtId="0" fontId="0" fillId="7" borderId="33" xfId="0" applyFill="1" applyBorder="1" applyAlignment="1" applyProtection="1">
      <alignment horizontal="left" vertical="center" wrapText="1"/>
      <protection locked="0"/>
    </xf>
    <xf numFmtId="0" fontId="0" fillId="0" borderId="33" xfId="0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0" fillId="7" borderId="33" xfId="0" applyFill="1" applyBorder="1" applyAlignment="1" applyProtection="1">
      <alignment horizontal="left" vertical="center"/>
      <protection locked="0"/>
    </xf>
    <xf numFmtId="0" fontId="7" fillId="0" borderId="0" xfId="0" applyFont="1" applyProtection="1">
      <protection locked="0"/>
    </xf>
    <xf numFmtId="0" fontId="7" fillId="6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7" fillId="6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0" fillId="3" borderId="39" xfId="0" applyFill="1" applyBorder="1"/>
    <xf numFmtId="0" fontId="0" fillId="0" borderId="38" xfId="0" applyBorder="1"/>
    <xf numFmtId="0" fontId="0" fillId="0" borderId="40" xfId="0" applyBorder="1"/>
    <xf numFmtId="0" fontId="0" fillId="0" borderId="34" xfId="0" applyBorder="1" applyAlignment="1"/>
    <xf numFmtId="0" fontId="0" fillId="0" borderId="34" xfId="0" applyBorder="1"/>
    <xf numFmtId="0" fontId="0" fillId="0" borderId="41" xfId="0" applyBorder="1"/>
    <xf numFmtId="0" fontId="0" fillId="0" borderId="34" xfId="0" applyFill="1" applyBorder="1"/>
    <xf numFmtId="0" fontId="0" fillId="0" borderId="18" xfId="0" applyFill="1" applyBorder="1"/>
    <xf numFmtId="0" fontId="0" fillId="8" borderId="6" xfId="0" applyFill="1" applyBorder="1"/>
    <xf numFmtId="0" fontId="0" fillId="0" borderId="6" xfId="0" applyBorder="1" applyAlignment="1">
      <alignment wrapText="1"/>
    </xf>
    <xf numFmtId="0" fontId="3" fillId="9" borderId="12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12" fillId="10" borderId="10" xfId="0" applyFont="1" applyFill="1" applyBorder="1" applyAlignment="1">
      <alignment horizontal="left" vertical="center" wrapText="1"/>
    </xf>
    <xf numFmtId="0" fontId="12" fillId="10" borderId="10" xfId="0" applyFont="1" applyFill="1" applyBorder="1" applyAlignment="1">
      <alignment horizontal="center" vertical="center" wrapText="1"/>
    </xf>
    <xf numFmtId="0" fontId="14" fillId="11" borderId="10" xfId="0" applyFont="1" applyFill="1" applyBorder="1" applyAlignment="1">
      <alignment horizontal="left" vertical="center" wrapText="1"/>
    </xf>
    <xf numFmtId="0" fontId="14" fillId="11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center" vertical="center" wrapText="1"/>
    </xf>
    <xf numFmtId="0" fontId="18" fillId="13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9" fillId="14" borderId="10" xfId="0" applyFont="1" applyFill="1" applyBorder="1" applyAlignment="1">
      <alignment vertical="center" wrapText="1"/>
    </xf>
    <xf numFmtId="0" fontId="19" fillId="14" borderId="10" xfId="0" applyFont="1" applyFill="1" applyBorder="1" applyAlignment="1">
      <alignment horizontal="center" vertical="center" wrapText="1"/>
    </xf>
    <xf numFmtId="0" fontId="16" fillId="12" borderId="10" xfId="0" applyFont="1" applyFill="1" applyBorder="1" applyAlignment="1">
      <alignment horizontal="left" vertical="center" wrapText="1"/>
    </xf>
    <xf numFmtId="0" fontId="23" fillId="15" borderId="10" xfId="0" applyFont="1" applyFill="1" applyBorder="1" applyAlignment="1">
      <alignment vertical="center" wrapText="1"/>
    </xf>
    <xf numFmtId="0" fontId="23" fillId="15" borderId="10" xfId="0" applyFont="1" applyFill="1" applyBorder="1" applyAlignment="1">
      <alignment horizontal="center" vertical="center" wrapText="1"/>
    </xf>
    <xf numFmtId="0" fontId="23" fillId="15" borderId="17" xfId="0" applyFont="1" applyFill="1" applyBorder="1" applyAlignment="1">
      <alignment vertical="center" wrapText="1"/>
    </xf>
    <xf numFmtId="0" fontId="24" fillId="16" borderId="10" xfId="0" applyFont="1" applyFill="1" applyBorder="1" applyAlignment="1">
      <alignment vertical="center" wrapText="1"/>
    </xf>
    <xf numFmtId="0" fontId="24" fillId="16" borderId="10" xfId="0" applyFont="1" applyFill="1" applyBorder="1" applyAlignment="1">
      <alignment horizontal="center" vertical="center" wrapText="1"/>
    </xf>
    <xf numFmtId="0" fontId="25" fillId="16" borderId="10" xfId="0" applyFont="1" applyFill="1" applyBorder="1" applyAlignment="1">
      <alignment vertical="center" wrapText="1"/>
    </xf>
    <xf numFmtId="0" fontId="26" fillId="10" borderId="10" xfId="0" applyFont="1" applyFill="1" applyBorder="1" applyAlignment="1">
      <alignment vertical="center" wrapText="1"/>
    </xf>
    <xf numFmtId="0" fontId="27" fillId="17" borderId="10" xfId="0" applyFont="1" applyFill="1" applyBorder="1" applyAlignment="1">
      <alignment vertical="center" wrapText="1"/>
    </xf>
    <xf numFmtId="0" fontId="27" fillId="17" borderId="10" xfId="0" applyFont="1" applyFill="1" applyBorder="1" applyAlignment="1">
      <alignment horizontal="center" vertical="center" wrapText="1"/>
    </xf>
    <xf numFmtId="0" fontId="28" fillId="17" borderId="10" xfId="0" applyFont="1" applyFill="1" applyBorder="1" applyAlignment="1">
      <alignment vertical="center" wrapText="1"/>
    </xf>
    <xf numFmtId="0" fontId="29" fillId="3" borderId="10" xfId="0" applyFont="1" applyFill="1" applyBorder="1" applyAlignment="1">
      <alignment vertical="center" wrapText="1"/>
    </xf>
    <xf numFmtId="0" fontId="29" fillId="3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0" fontId="14" fillId="11" borderId="10" xfId="0" applyFont="1" applyFill="1" applyBorder="1" applyAlignment="1">
      <alignment vertical="center" wrapText="1"/>
    </xf>
    <xf numFmtId="0" fontId="20" fillId="13" borderId="10" xfId="0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0" fontId="3" fillId="18" borderId="10" xfId="0" applyFont="1" applyFill="1" applyBorder="1" applyAlignment="1">
      <alignment horizontal="center" vertical="center" wrapText="1"/>
    </xf>
    <xf numFmtId="0" fontId="36" fillId="19" borderId="10" xfId="0" applyFont="1" applyFill="1" applyBorder="1" applyAlignment="1">
      <alignment vertical="center" wrapText="1"/>
    </xf>
    <xf numFmtId="0" fontId="3" fillId="18" borderId="10" xfId="0" applyFont="1" applyFill="1" applyBorder="1" applyAlignment="1">
      <alignment vertical="center" wrapText="1"/>
    </xf>
    <xf numFmtId="0" fontId="3" fillId="20" borderId="10" xfId="0" applyFont="1" applyFill="1" applyBorder="1" applyAlignment="1">
      <alignment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35" fillId="20" borderId="10" xfId="0" applyFont="1" applyFill="1" applyBorder="1" applyAlignment="1">
      <alignment vertical="center" wrapText="1"/>
    </xf>
    <xf numFmtId="0" fontId="20" fillId="13" borderId="10" xfId="0" applyFont="1" applyFill="1" applyBorder="1" applyAlignment="1">
      <alignment horizontal="left" vertical="center" wrapText="1"/>
    </xf>
    <xf numFmtId="0" fontId="36" fillId="19" borderId="10" xfId="0" applyFont="1" applyFill="1" applyBorder="1" applyAlignment="1">
      <alignment horizontal="left" vertical="center" wrapText="1"/>
    </xf>
    <xf numFmtId="0" fontId="3" fillId="20" borderId="10" xfId="0" applyFont="1" applyFill="1" applyBorder="1" applyAlignment="1">
      <alignment horizontal="left" vertical="center" wrapText="1"/>
    </xf>
    <xf numFmtId="0" fontId="3" fillId="18" borderId="10" xfId="0" applyFont="1" applyFill="1" applyBorder="1" applyAlignment="1">
      <alignment horizontal="left" vertical="center" wrapText="1"/>
    </xf>
    <xf numFmtId="0" fontId="14" fillId="21" borderId="10" xfId="0" applyFont="1" applyFill="1" applyBorder="1" applyAlignment="1">
      <alignment vertical="center" wrapText="1"/>
    </xf>
    <xf numFmtId="0" fontId="14" fillId="21" borderId="10" xfId="0" applyFont="1" applyFill="1" applyBorder="1" applyAlignment="1">
      <alignment horizontal="center" vertical="center" wrapText="1"/>
    </xf>
    <xf numFmtId="0" fontId="3" fillId="22" borderId="10" xfId="0" applyFont="1" applyFill="1" applyBorder="1" applyAlignment="1">
      <alignment horizontal="center" vertical="center" wrapText="1"/>
    </xf>
    <xf numFmtId="0" fontId="38" fillId="23" borderId="10" xfId="0" applyFont="1" applyFill="1" applyBorder="1" applyAlignment="1">
      <alignment vertical="center" wrapText="1"/>
    </xf>
    <xf numFmtId="0" fontId="38" fillId="23" borderId="10" xfId="0" applyFont="1" applyFill="1" applyBorder="1" applyAlignment="1">
      <alignment horizontal="center" vertical="center" wrapText="1"/>
    </xf>
    <xf numFmtId="0" fontId="19" fillId="14" borderId="42" xfId="0" applyFont="1" applyFill="1" applyBorder="1" applyAlignment="1">
      <alignment vertical="center" wrapText="1"/>
    </xf>
    <xf numFmtId="0" fontId="19" fillId="14" borderId="10" xfId="0" applyFont="1" applyFill="1" applyBorder="1" applyAlignment="1">
      <alignment vertical="top" wrapText="1"/>
    </xf>
    <xf numFmtId="0" fontId="12" fillId="4" borderId="10" xfId="0" applyFont="1" applyFill="1" applyBorder="1" applyAlignment="1">
      <alignment vertical="top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1" fillId="0" borderId="0" xfId="0" applyFont="1" applyBorder="1"/>
    <xf numFmtId="0" fontId="0" fillId="0" borderId="43" xfId="0" applyFill="1" applyBorder="1"/>
    <xf numFmtId="0" fontId="0" fillId="3" borderId="44" xfId="0" applyFill="1" applyBorder="1"/>
    <xf numFmtId="0" fontId="0" fillId="3" borderId="45" xfId="0" applyFill="1" applyBorder="1"/>
    <xf numFmtId="0" fontId="0" fillId="0" borderId="43" xfId="0" applyBorder="1"/>
    <xf numFmtId="0" fontId="0" fillId="3" borderId="46" xfId="0" applyFill="1" applyBorder="1"/>
    <xf numFmtId="0" fontId="0" fillId="0" borderId="47" xfId="0" applyBorder="1"/>
    <xf numFmtId="0" fontId="0" fillId="11" borderId="48" xfId="0" applyFill="1" applyBorder="1"/>
    <xf numFmtId="0" fontId="0" fillId="11" borderId="38" xfId="0" applyFill="1" applyBorder="1"/>
    <xf numFmtId="0" fontId="0" fillId="24" borderId="0" xfId="0" applyFill="1" applyBorder="1"/>
    <xf numFmtId="0" fontId="4" fillId="4" borderId="0" xfId="0" applyFont="1" applyFill="1"/>
    <xf numFmtId="0" fontId="0" fillId="25" borderId="0" xfId="0" applyFill="1" applyBorder="1"/>
    <xf numFmtId="0" fontId="0" fillId="4" borderId="0" xfId="0" applyFill="1" applyBorder="1"/>
    <xf numFmtId="0" fontId="7" fillId="5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8" fillId="0" borderId="0" xfId="0" applyFont="1" applyAlignment="1" applyProtection="1">
      <protection locked="0"/>
    </xf>
    <xf numFmtId="0" fontId="7" fillId="6" borderId="0" xfId="0" applyFont="1" applyFill="1" applyAlignment="1" applyProtection="1">
      <protection locked="0"/>
    </xf>
    <xf numFmtId="0" fontId="7" fillId="0" borderId="0" xfId="0" applyFont="1" applyAlignment="1" applyProtection="1">
      <protection locked="0"/>
    </xf>
    <xf numFmtId="0" fontId="7" fillId="6" borderId="0" xfId="0" applyFont="1" applyFill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5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3" fillId="6" borderId="3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6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5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left" vertical="center" wrapText="1"/>
    </xf>
    <xf numFmtId="0" fontId="0" fillId="0" borderId="0" xfId="0" applyFill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5" borderId="5" xfId="0" applyFill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5" borderId="6" xfId="0" applyFill="1" applyBorder="1" applyAlignment="1">
      <alignment horizontal="center" wrapText="1"/>
    </xf>
    <xf numFmtId="0" fontId="3" fillId="6" borderId="49" xfId="0" applyFont="1" applyFill="1" applyBorder="1" applyAlignment="1" applyProtection="1">
      <alignment horizontal="center" vertical="center" wrapText="1"/>
      <protection locked="0"/>
    </xf>
    <xf numFmtId="49" fontId="0" fillId="0" borderId="49" xfId="0" applyNumberFormat="1" applyBorder="1" applyAlignment="1" applyProtection="1">
      <alignment horizontal="left" vertical="center" wrapText="1"/>
      <protection locked="0"/>
    </xf>
    <xf numFmtId="49" fontId="0" fillId="0" borderId="50" xfId="0" applyNumberFormat="1" applyBorder="1" applyAlignment="1" applyProtection="1">
      <alignment horizontal="left" vertical="center" wrapText="1"/>
      <protection locked="0"/>
    </xf>
    <xf numFmtId="0" fontId="3" fillId="6" borderId="51" xfId="0" applyFont="1" applyFill="1" applyBorder="1" applyAlignment="1" applyProtection="1">
      <alignment horizontal="center" vertical="center" wrapText="1"/>
      <protection locked="0"/>
    </xf>
    <xf numFmtId="49" fontId="0" fillId="0" borderId="53" xfId="0" applyNumberFormat="1" applyBorder="1" applyAlignment="1" applyProtection="1">
      <alignment horizontal="left" vertical="center" wrapText="1"/>
      <protection locked="0"/>
    </xf>
    <xf numFmtId="0" fontId="3" fillId="6" borderId="53" xfId="0" applyFont="1" applyFill="1" applyBorder="1" applyAlignment="1" applyProtection="1">
      <alignment horizontal="center" vertical="center" wrapText="1"/>
      <protection locked="0"/>
    </xf>
    <xf numFmtId="0" fontId="0" fillId="5" borderId="0" xfId="0" applyFill="1"/>
    <xf numFmtId="0" fontId="0" fillId="5" borderId="0" xfId="0" applyFill="1" applyProtection="1">
      <protection locked="0"/>
    </xf>
    <xf numFmtId="0" fontId="0" fillId="5" borderId="0" xfId="0" applyFill="1" applyAlignment="1">
      <alignment wrapText="1"/>
    </xf>
    <xf numFmtId="0" fontId="1" fillId="26" borderId="2" xfId="0" applyFont="1" applyFill="1" applyBorder="1" applyAlignment="1" applyProtection="1">
      <alignment wrapText="1"/>
      <protection locked="0"/>
    </xf>
    <xf numFmtId="0" fontId="1" fillId="26" borderId="5" xfId="0" applyFont="1" applyFill="1" applyBorder="1" applyAlignment="1" applyProtection="1">
      <alignment wrapText="1"/>
      <protection locked="0"/>
    </xf>
    <xf numFmtId="0" fontId="1" fillId="5" borderId="54" xfId="0" applyFont="1" applyFill="1" applyBorder="1"/>
    <xf numFmtId="0" fontId="0" fillId="5" borderId="55" xfId="0" applyFill="1" applyBorder="1"/>
    <xf numFmtId="0" fontId="0" fillId="5" borderId="45" xfId="0" applyFill="1" applyBorder="1"/>
    <xf numFmtId="0" fontId="0" fillId="5" borderId="56" xfId="0" applyFill="1" applyBorder="1"/>
    <xf numFmtId="0" fontId="0" fillId="5" borderId="57" xfId="0" applyFill="1" applyBorder="1"/>
    <xf numFmtId="0" fontId="0" fillId="5" borderId="58" xfId="0" applyFill="1" applyBorder="1"/>
    <xf numFmtId="0" fontId="3" fillId="6" borderId="59" xfId="0" applyFont="1" applyFill="1" applyBorder="1" applyAlignment="1" applyProtection="1">
      <alignment horizontal="center" vertical="center"/>
      <protection locked="0"/>
    </xf>
    <xf numFmtId="0" fontId="3" fillId="6" borderId="60" xfId="0" applyFont="1" applyFill="1" applyBorder="1" applyAlignment="1" applyProtection="1">
      <alignment horizontal="center" vertical="center"/>
      <protection locked="0"/>
    </xf>
    <xf numFmtId="0" fontId="0" fillId="3" borderId="33" xfId="0" applyFill="1" applyBorder="1" applyAlignment="1" applyProtection="1">
      <alignment wrapText="1"/>
      <protection locked="0"/>
    </xf>
    <xf numFmtId="0" fontId="0" fillId="8" borderId="0" xfId="0" applyFill="1" applyBorder="1" applyAlignment="1"/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3" fillId="6" borderId="20" xfId="0" applyFont="1" applyFill="1" applyBorder="1" applyAlignment="1">
      <alignment horizontal="center" wrapText="1"/>
    </xf>
    <xf numFmtId="0" fontId="3" fillId="6" borderId="52" xfId="0" applyFont="1" applyFill="1" applyBorder="1" applyAlignment="1">
      <alignment horizontal="center" wrapText="1"/>
    </xf>
    <xf numFmtId="0" fontId="3" fillId="6" borderId="4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323849</xdr:colOff>
      <xdr:row>3</xdr:row>
      <xdr:rowOff>76200</xdr:rowOff>
    </xdr:from>
    <xdr:to>
      <xdr:col>24</xdr:col>
      <xdr:colOff>38099</xdr:colOff>
      <xdr:row>7</xdr:row>
      <xdr:rowOff>180975</xdr:rowOff>
    </xdr:to>
    <xdr:sp macro="" textlink="">
      <xdr:nvSpPr>
        <xdr:cNvPr id="3" name="Pruhovaná šípka vpravo 2"/>
        <xdr:cNvSpPr/>
      </xdr:nvSpPr>
      <xdr:spPr>
        <a:xfrm>
          <a:off x="25355549" y="4572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3</xdr:col>
      <xdr:colOff>938419</xdr:colOff>
      <xdr:row>0</xdr:row>
      <xdr:rowOff>225271</xdr:rowOff>
    </xdr:from>
    <xdr:to>
      <xdr:col>3</xdr:col>
      <xdr:colOff>1781174</xdr:colOff>
      <xdr:row>0</xdr:row>
      <xdr:rowOff>630030</xdr:rowOff>
    </xdr:to>
    <xdr:pic>
      <xdr:nvPicPr>
        <xdr:cNvPr id="16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3394" y="225271"/>
          <a:ext cx="842755" cy="404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0</xdr:row>
      <xdr:rowOff>615121</xdr:rowOff>
    </xdr:to>
    <xdr:pic>
      <xdr:nvPicPr>
        <xdr:cNvPr id="17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18097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2929144</xdr:colOff>
      <xdr:row>0</xdr:row>
      <xdr:rowOff>152400</xdr:rowOff>
    </xdr:from>
    <xdr:to>
      <xdr:col>2</xdr:col>
      <xdr:colOff>792645</xdr:colOff>
      <xdr:row>0</xdr:row>
      <xdr:rowOff>657638</xdr:rowOff>
    </xdr:to>
    <xdr:pic>
      <xdr:nvPicPr>
        <xdr:cNvPr id="18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3110119" y="152400"/>
          <a:ext cx="1378226" cy="505238"/>
        </a:xfrm>
        <a:prstGeom prst="rect">
          <a:avLst/>
        </a:prstGeom>
        <a:ln/>
      </xdr:spPr>
    </xdr:pic>
    <xdr:clientData/>
  </xdr:twoCellAnchor>
  <xdr:twoCellAnchor editAs="oneCell">
    <xdr:from>
      <xdr:col>5</xdr:col>
      <xdr:colOff>119309</xdr:colOff>
      <xdr:row>0</xdr:row>
      <xdr:rowOff>0</xdr:rowOff>
    </xdr:from>
    <xdr:to>
      <xdr:col>5</xdr:col>
      <xdr:colOff>1205679</xdr:colOff>
      <xdr:row>1</xdr:row>
      <xdr:rowOff>180975</xdr:rowOff>
    </xdr:to>
    <xdr:pic>
      <xdr:nvPicPr>
        <xdr:cNvPr id="19" name="Obrázok 1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0250" y="0"/>
          <a:ext cx="1086370" cy="97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364189</xdr:colOff>
      <xdr:row>3</xdr:row>
      <xdr:rowOff>65554</xdr:rowOff>
    </xdr:from>
    <xdr:to>
      <xdr:col>7</xdr:col>
      <xdr:colOff>2697814</xdr:colOff>
      <xdr:row>7</xdr:row>
      <xdr:rowOff>170329</xdr:rowOff>
    </xdr:to>
    <xdr:sp macro="" textlink="">
      <xdr:nvSpPr>
        <xdr:cNvPr id="8" name="Pruhovaná šípka vpravo 7"/>
        <xdr:cNvSpPr/>
      </xdr:nvSpPr>
      <xdr:spPr>
        <a:xfrm>
          <a:off x="11738160" y="1242172"/>
          <a:ext cx="2333625" cy="1135716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323849</xdr:colOff>
      <xdr:row>3</xdr:row>
      <xdr:rowOff>76200</xdr:rowOff>
    </xdr:from>
    <xdr:to>
      <xdr:col>24</xdr:col>
      <xdr:colOff>38099</xdr:colOff>
      <xdr:row>7</xdr:row>
      <xdr:rowOff>180975</xdr:rowOff>
    </xdr:to>
    <xdr:sp macro="" textlink="">
      <xdr:nvSpPr>
        <xdr:cNvPr id="3" name="Pruhovaná šípka vpravo 2"/>
        <xdr:cNvSpPr/>
      </xdr:nvSpPr>
      <xdr:spPr>
        <a:xfrm>
          <a:off x="25355549" y="4572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3</xdr:col>
      <xdr:colOff>690769</xdr:colOff>
      <xdr:row>0</xdr:row>
      <xdr:rowOff>225271</xdr:rowOff>
    </xdr:from>
    <xdr:to>
      <xdr:col>3</xdr:col>
      <xdr:colOff>1533524</xdr:colOff>
      <xdr:row>0</xdr:row>
      <xdr:rowOff>630030</xdr:rowOff>
    </xdr:to>
    <xdr:pic>
      <xdr:nvPicPr>
        <xdr:cNvPr id="13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2944" y="225271"/>
          <a:ext cx="842755" cy="404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0</xdr:row>
      <xdr:rowOff>615121</xdr:rowOff>
    </xdr:to>
    <xdr:pic>
      <xdr:nvPicPr>
        <xdr:cNvPr id="14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29527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90694</xdr:colOff>
      <xdr:row>0</xdr:row>
      <xdr:rowOff>152400</xdr:rowOff>
    </xdr:from>
    <xdr:to>
      <xdr:col>2</xdr:col>
      <xdr:colOff>1468920</xdr:colOff>
      <xdr:row>0</xdr:row>
      <xdr:rowOff>657638</xdr:rowOff>
    </xdr:to>
    <xdr:pic>
      <xdr:nvPicPr>
        <xdr:cNvPr id="15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3224419" y="152400"/>
          <a:ext cx="1378226" cy="505238"/>
        </a:xfrm>
        <a:prstGeom prst="rect">
          <a:avLst/>
        </a:prstGeom>
        <a:ln/>
      </xdr:spPr>
    </xdr:pic>
    <xdr:clientData/>
  </xdr:twoCellAnchor>
  <xdr:twoCellAnchor editAs="oneCell">
    <xdr:from>
      <xdr:col>4</xdr:col>
      <xdr:colOff>84011</xdr:colOff>
      <xdr:row>0</xdr:row>
      <xdr:rowOff>7844</xdr:rowOff>
    </xdr:from>
    <xdr:to>
      <xdr:col>5</xdr:col>
      <xdr:colOff>979881</xdr:colOff>
      <xdr:row>0</xdr:row>
      <xdr:rowOff>979394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0629" y="7844"/>
          <a:ext cx="108637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313764</xdr:colOff>
      <xdr:row>3</xdr:row>
      <xdr:rowOff>61632</xdr:rowOff>
    </xdr:from>
    <xdr:to>
      <xdr:col>7</xdr:col>
      <xdr:colOff>2552138</xdr:colOff>
      <xdr:row>7</xdr:row>
      <xdr:rowOff>166407</xdr:rowOff>
    </xdr:to>
    <xdr:sp macro="" textlink="">
      <xdr:nvSpPr>
        <xdr:cNvPr id="8" name="Pruhovaná šípka vpravo 7"/>
        <xdr:cNvSpPr/>
      </xdr:nvSpPr>
      <xdr:spPr>
        <a:xfrm>
          <a:off x="11766176" y="1585632"/>
          <a:ext cx="2238374" cy="1135716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323849</xdr:colOff>
      <xdr:row>3</xdr:row>
      <xdr:rowOff>76200</xdr:rowOff>
    </xdr:from>
    <xdr:to>
      <xdr:col>24</xdr:col>
      <xdr:colOff>38099</xdr:colOff>
      <xdr:row>7</xdr:row>
      <xdr:rowOff>180975</xdr:rowOff>
    </xdr:to>
    <xdr:sp macro="" textlink="">
      <xdr:nvSpPr>
        <xdr:cNvPr id="3" name="Pruhovaná šípka vpravo 2"/>
        <xdr:cNvSpPr/>
      </xdr:nvSpPr>
      <xdr:spPr>
        <a:xfrm>
          <a:off x="25355549" y="4572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3</xdr:col>
      <xdr:colOff>1233694</xdr:colOff>
      <xdr:row>0</xdr:row>
      <xdr:rowOff>225271</xdr:rowOff>
    </xdr:from>
    <xdr:to>
      <xdr:col>3</xdr:col>
      <xdr:colOff>2076449</xdr:colOff>
      <xdr:row>0</xdr:row>
      <xdr:rowOff>630030</xdr:rowOff>
    </xdr:to>
    <xdr:pic>
      <xdr:nvPicPr>
        <xdr:cNvPr id="13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8644" y="225271"/>
          <a:ext cx="842755" cy="404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0</xdr:row>
      <xdr:rowOff>615121</xdr:rowOff>
    </xdr:to>
    <xdr:pic>
      <xdr:nvPicPr>
        <xdr:cNvPr id="14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18097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605044</xdr:colOff>
      <xdr:row>0</xdr:row>
      <xdr:rowOff>152400</xdr:rowOff>
    </xdr:from>
    <xdr:to>
      <xdr:col>2</xdr:col>
      <xdr:colOff>1983270</xdr:colOff>
      <xdr:row>0</xdr:row>
      <xdr:rowOff>657638</xdr:rowOff>
    </xdr:to>
    <xdr:pic>
      <xdr:nvPicPr>
        <xdr:cNvPr id="15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3110119" y="152400"/>
          <a:ext cx="1378226" cy="505238"/>
        </a:xfrm>
        <a:prstGeom prst="rect">
          <a:avLst/>
        </a:prstGeom>
        <a:ln/>
      </xdr:spPr>
    </xdr:pic>
    <xdr:clientData/>
  </xdr:twoCellAnchor>
  <xdr:twoCellAnchor editAs="oneCell">
    <xdr:from>
      <xdr:col>5</xdr:col>
      <xdr:colOff>718824</xdr:colOff>
      <xdr:row>0</xdr:row>
      <xdr:rowOff>19050</xdr:rowOff>
    </xdr:from>
    <xdr:to>
      <xdr:col>5</xdr:col>
      <xdr:colOff>1805194</xdr:colOff>
      <xdr:row>1</xdr:row>
      <xdr:rowOff>57150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6474" y="19050"/>
          <a:ext cx="108637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323849</xdr:colOff>
      <xdr:row>3</xdr:row>
      <xdr:rowOff>133350</xdr:rowOff>
    </xdr:from>
    <xdr:to>
      <xdr:col>7</xdr:col>
      <xdr:colOff>2657474</xdr:colOff>
      <xdr:row>8</xdr:row>
      <xdr:rowOff>47625</xdr:rowOff>
    </xdr:to>
    <xdr:sp macro="" textlink="">
      <xdr:nvSpPr>
        <xdr:cNvPr id="8" name="Pruhovaná šípka vpravo 7"/>
        <xdr:cNvSpPr/>
      </xdr:nvSpPr>
      <xdr:spPr>
        <a:xfrm>
          <a:off x="10906124" y="14478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323849</xdr:colOff>
      <xdr:row>3</xdr:row>
      <xdr:rowOff>76200</xdr:rowOff>
    </xdr:from>
    <xdr:to>
      <xdr:col>24</xdr:col>
      <xdr:colOff>38099</xdr:colOff>
      <xdr:row>7</xdr:row>
      <xdr:rowOff>180975</xdr:rowOff>
    </xdr:to>
    <xdr:sp macro="" textlink="">
      <xdr:nvSpPr>
        <xdr:cNvPr id="3" name="Pruhovaná šípka vpravo 2"/>
        <xdr:cNvSpPr/>
      </xdr:nvSpPr>
      <xdr:spPr>
        <a:xfrm>
          <a:off x="25355549" y="4572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3</xdr:col>
      <xdr:colOff>1719469</xdr:colOff>
      <xdr:row>0</xdr:row>
      <xdr:rowOff>206221</xdr:rowOff>
    </xdr:from>
    <xdr:to>
      <xdr:col>3</xdr:col>
      <xdr:colOff>2562224</xdr:colOff>
      <xdr:row>0</xdr:row>
      <xdr:rowOff>610980</xdr:rowOff>
    </xdr:to>
    <xdr:pic>
      <xdr:nvPicPr>
        <xdr:cNvPr id="13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9494" y="206221"/>
          <a:ext cx="842755" cy="404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0</xdr:row>
      <xdr:rowOff>615121</xdr:rowOff>
    </xdr:to>
    <xdr:pic>
      <xdr:nvPicPr>
        <xdr:cNvPr id="14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18097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2929144</xdr:colOff>
      <xdr:row>0</xdr:row>
      <xdr:rowOff>152400</xdr:rowOff>
    </xdr:from>
    <xdr:to>
      <xdr:col>3</xdr:col>
      <xdr:colOff>478320</xdr:colOff>
      <xdr:row>0</xdr:row>
      <xdr:rowOff>657638</xdr:rowOff>
    </xdr:to>
    <xdr:pic>
      <xdr:nvPicPr>
        <xdr:cNvPr id="15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3110119" y="152400"/>
          <a:ext cx="1378226" cy="505238"/>
        </a:xfrm>
        <a:prstGeom prst="rect">
          <a:avLst/>
        </a:prstGeom>
        <a:ln/>
      </xdr:spPr>
    </xdr:pic>
    <xdr:clientData/>
  </xdr:twoCellAnchor>
  <xdr:twoCellAnchor editAs="oneCell">
    <xdr:from>
      <xdr:col>5</xdr:col>
      <xdr:colOff>604524</xdr:colOff>
      <xdr:row>0</xdr:row>
      <xdr:rowOff>9525</xdr:rowOff>
    </xdr:from>
    <xdr:to>
      <xdr:col>5</xdr:col>
      <xdr:colOff>1690894</xdr:colOff>
      <xdr:row>0</xdr:row>
      <xdr:rowOff>981075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9699" y="9525"/>
          <a:ext cx="108637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361949</xdr:colOff>
      <xdr:row>3</xdr:row>
      <xdr:rowOff>76200</xdr:rowOff>
    </xdr:from>
    <xdr:to>
      <xdr:col>7</xdr:col>
      <xdr:colOff>2695574</xdr:colOff>
      <xdr:row>7</xdr:row>
      <xdr:rowOff>180975</xdr:rowOff>
    </xdr:to>
    <xdr:sp macro="" textlink="">
      <xdr:nvSpPr>
        <xdr:cNvPr id="8" name="Pruhovaná šípka vpravo 7"/>
        <xdr:cNvSpPr/>
      </xdr:nvSpPr>
      <xdr:spPr>
        <a:xfrm>
          <a:off x="10191749" y="15240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196101</xdr:colOff>
      <xdr:row>3</xdr:row>
      <xdr:rowOff>177613</xdr:rowOff>
    </xdr:from>
    <xdr:to>
      <xdr:col>7</xdr:col>
      <xdr:colOff>2529726</xdr:colOff>
      <xdr:row>8</xdr:row>
      <xdr:rowOff>91888</xdr:rowOff>
    </xdr:to>
    <xdr:sp macro="" textlink="">
      <xdr:nvSpPr>
        <xdr:cNvPr id="2" name="Pruhovaná šípka vpravo 1"/>
        <xdr:cNvSpPr/>
      </xdr:nvSpPr>
      <xdr:spPr>
        <a:xfrm>
          <a:off x="12701866" y="1690407"/>
          <a:ext cx="2333625" cy="1135716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23</xdr:col>
      <xdr:colOff>323849</xdr:colOff>
      <xdr:row>3</xdr:row>
      <xdr:rowOff>76200</xdr:rowOff>
    </xdr:from>
    <xdr:to>
      <xdr:col>24</xdr:col>
      <xdr:colOff>38099</xdr:colOff>
      <xdr:row>7</xdr:row>
      <xdr:rowOff>180975</xdr:rowOff>
    </xdr:to>
    <xdr:sp macro="" textlink="">
      <xdr:nvSpPr>
        <xdr:cNvPr id="3" name="Pruhovaná šípka vpravo 2"/>
        <xdr:cNvSpPr/>
      </xdr:nvSpPr>
      <xdr:spPr>
        <a:xfrm>
          <a:off x="25355549" y="457200"/>
          <a:ext cx="2333625" cy="1133475"/>
        </a:xfrm>
        <a:prstGeom prst="stripedRightArrow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sk-SK" sz="2400" b="1"/>
            <a:t>ĎAĽŠÍ</a:t>
          </a:r>
          <a:r>
            <a:rPr lang="sk-SK" sz="2400" b="1" baseline="0"/>
            <a:t> KROK</a:t>
          </a:r>
          <a:endParaRPr lang="sk-SK" sz="2400" b="1"/>
        </a:p>
      </xdr:txBody>
    </xdr:sp>
    <xdr:clientData/>
  </xdr:twoCellAnchor>
  <xdr:twoCellAnchor>
    <xdr:from>
      <xdr:col>3</xdr:col>
      <xdr:colOff>14494</xdr:colOff>
      <xdr:row>0</xdr:row>
      <xdr:rowOff>225271</xdr:rowOff>
    </xdr:from>
    <xdr:to>
      <xdr:col>3</xdr:col>
      <xdr:colOff>857249</xdr:colOff>
      <xdr:row>0</xdr:row>
      <xdr:rowOff>630030</xdr:rowOff>
    </xdr:to>
    <xdr:pic>
      <xdr:nvPicPr>
        <xdr:cNvPr id="17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8644" y="225271"/>
          <a:ext cx="842755" cy="404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0</xdr:row>
      <xdr:rowOff>615121</xdr:rowOff>
    </xdr:to>
    <xdr:pic>
      <xdr:nvPicPr>
        <xdr:cNvPr id="18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18097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2929144</xdr:colOff>
      <xdr:row>0</xdr:row>
      <xdr:rowOff>152400</xdr:rowOff>
    </xdr:from>
    <xdr:to>
      <xdr:col>2</xdr:col>
      <xdr:colOff>792645</xdr:colOff>
      <xdr:row>0</xdr:row>
      <xdr:rowOff>657638</xdr:rowOff>
    </xdr:to>
    <xdr:pic>
      <xdr:nvPicPr>
        <xdr:cNvPr id="19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3110119" y="152400"/>
          <a:ext cx="1378226" cy="505238"/>
        </a:xfrm>
        <a:prstGeom prst="rect">
          <a:avLst/>
        </a:prstGeom>
        <a:ln/>
      </xdr:spPr>
    </xdr:pic>
    <xdr:clientData/>
  </xdr:twoCellAnchor>
  <xdr:twoCellAnchor editAs="oneCell">
    <xdr:from>
      <xdr:col>3</xdr:col>
      <xdr:colOff>2490474</xdr:colOff>
      <xdr:row>0</xdr:row>
      <xdr:rowOff>43142</xdr:rowOff>
    </xdr:from>
    <xdr:to>
      <xdr:col>5</xdr:col>
      <xdr:colOff>324897</xdr:colOff>
      <xdr:row>0</xdr:row>
      <xdr:rowOff>1014692</xdr:rowOff>
    </xdr:to>
    <xdr:pic>
      <xdr:nvPicPr>
        <xdr:cNvPr id="20" name="Obrázok 1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3503" y="43142"/>
          <a:ext cx="1084129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957469</xdr:colOff>
      <xdr:row>0</xdr:row>
      <xdr:rowOff>215746</xdr:rowOff>
    </xdr:from>
    <xdr:to>
      <xdr:col>2</xdr:col>
      <xdr:colOff>1800224</xdr:colOff>
      <xdr:row>1</xdr:row>
      <xdr:rowOff>171450</xdr:rowOff>
    </xdr:to>
    <xdr:pic>
      <xdr:nvPicPr>
        <xdr:cNvPr id="6" name="Obrázo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8819" y="215746"/>
          <a:ext cx="842755" cy="4605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152124</xdr:rowOff>
    </xdr:from>
    <xdr:to>
      <xdr:col>1</xdr:col>
      <xdr:colOff>1466850</xdr:colOff>
      <xdr:row>1</xdr:row>
      <xdr:rowOff>110296</xdr:rowOff>
    </xdr:to>
    <xdr:pic>
      <xdr:nvPicPr>
        <xdr:cNvPr id="7" name="image5.png" descr="VA-01"/>
        <xdr:cNvPicPr/>
      </xdr:nvPicPr>
      <xdr:blipFill>
        <a:blip xmlns:r="http://schemas.openxmlformats.org/officeDocument/2006/relationships" r:embed="rId2"/>
        <a:srcRect l="16118" t="28873" r="17216" b="30283"/>
        <a:stretch>
          <a:fillRect/>
        </a:stretch>
      </xdr:blipFill>
      <xdr:spPr>
        <a:xfrm>
          <a:off x="200025" y="152124"/>
          <a:ext cx="1466850" cy="462997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2033794</xdr:colOff>
      <xdr:row>0</xdr:row>
      <xdr:rowOff>219075</xdr:rowOff>
    </xdr:from>
    <xdr:to>
      <xdr:col>2</xdr:col>
      <xdr:colOff>434617</xdr:colOff>
      <xdr:row>1</xdr:row>
      <xdr:rowOff>219488</xdr:rowOff>
    </xdr:to>
    <xdr:pic>
      <xdr:nvPicPr>
        <xdr:cNvPr id="8" name="image6.png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233819" y="219075"/>
          <a:ext cx="1382148" cy="505238"/>
        </a:xfrm>
        <a:prstGeom prst="rect">
          <a:avLst/>
        </a:prstGeom>
        <a:ln/>
      </xdr:spPr>
    </xdr:pic>
    <xdr:clientData/>
  </xdr:twoCellAnchor>
  <xdr:twoCellAnchor editAs="oneCell">
    <xdr:from>
      <xdr:col>3</xdr:col>
      <xdr:colOff>173657</xdr:colOff>
      <xdr:row>0</xdr:row>
      <xdr:rowOff>9525</xdr:rowOff>
    </xdr:from>
    <xdr:to>
      <xdr:col>3</xdr:col>
      <xdr:colOff>1260027</xdr:colOff>
      <xdr:row>1</xdr:row>
      <xdr:rowOff>481293</xdr:rowOff>
    </xdr:to>
    <xdr:pic>
      <xdr:nvPicPr>
        <xdr:cNvPr id="9" name="Obrázok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7657" y="9525"/>
          <a:ext cx="1086370" cy="976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9"/>
  <sheetViews>
    <sheetView workbookViewId="0">
      <selection activeCell="H28" sqref="H28"/>
    </sheetView>
  </sheetViews>
  <sheetFormatPr defaultRowHeight="15" x14ac:dyDescent="0.25"/>
  <sheetData>
    <row r="2" spans="1:4" x14ac:dyDescent="0.25">
      <c r="B2" s="3" t="s">
        <v>6</v>
      </c>
    </row>
    <row r="3" spans="1:4" x14ac:dyDescent="0.25">
      <c r="A3" s="1" t="s">
        <v>433</v>
      </c>
      <c r="B3" s="1" t="s">
        <v>271</v>
      </c>
      <c r="C3" s="1" t="s">
        <v>270</v>
      </c>
      <c r="D3" s="1" t="s">
        <v>269</v>
      </c>
    </row>
    <row r="4" spans="1:4" x14ac:dyDescent="0.25">
      <c r="A4" t="s">
        <v>268</v>
      </c>
      <c r="B4" s="116" t="s">
        <v>274</v>
      </c>
      <c r="C4" s="6" t="s">
        <v>273</v>
      </c>
      <c r="D4" s="4" t="s">
        <v>272</v>
      </c>
    </row>
    <row r="5" spans="1:4" x14ac:dyDescent="0.25">
      <c r="A5" t="s">
        <v>590</v>
      </c>
      <c r="B5" s="238" t="s">
        <v>591</v>
      </c>
      <c r="C5" s="31" t="s">
        <v>273</v>
      </c>
      <c r="D5" s="4" t="s">
        <v>272</v>
      </c>
    </row>
    <row r="6" spans="1:4" x14ac:dyDescent="0.25">
      <c r="B6" s="3" t="s">
        <v>77</v>
      </c>
    </row>
    <row r="7" spans="1:4" x14ac:dyDescent="0.25">
      <c r="B7" s="1" t="s">
        <v>271</v>
      </c>
      <c r="C7" s="1" t="s">
        <v>270</v>
      </c>
      <c r="D7" s="1" t="s">
        <v>269</v>
      </c>
    </row>
    <row r="8" spans="1:4" x14ac:dyDescent="0.25">
      <c r="A8" t="s">
        <v>268</v>
      </c>
      <c r="B8" s="116" t="s">
        <v>274</v>
      </c>
      <c r="C8" s="6" t="s">
        <v>273</v>
      </c>
      <c r="D8" s="4" t="s">
        <v>272</v>
      </c>
    </row>
    <row r="9" spans="1:4" x14ac:dyDescent="0.25">
      <c r="A9" t="s">
        <v>590</v>
      </c>
      <c r="B9" s="238" t="s">
        <v>591</v>
      </c>
      <c r="C9" s="31" t="s">
        <v>273</v>
      </c>
      <c r="D9" s="4" t="s">
        <v>272</v>
      </c>
    </row>
    <row r="10" spans="1:4" x14ac:dyDescent="0.25">
      <c r="B10" s="3" t="s">
        <v>432</v>
      </c>
    </row>
    <row r="11" spans="1:4" x14ac:dyDescent="0.25">
      <c r="B11" s="1" t="s">
        <v>271</v>
      </c>
      <c r="C11" s="1" t="s">
        <v>270</v>
      </c>
      <c r="D11" s="1" t="s">
        <v>269</v>
      </c>
    </row>
    <row r="12" spans="1:4" x14ac:dyDescent="0.25">
      <c r="A12" t="s">
        <v>268</v>
      </c>
      <c r="B12" s="116" t="s">
        <v>274</v>
      </c>
      <c r="C12" s="6" t="s">
        <v>273</v>
      </c>
      <c r="D12" s="4" t="s">
        <v>272</v>
      </c>
    </row>
    <row r="13" spans="1:4" x14ac:dyDescent="0.25">
      <c r="A13" t="s">
        <v>590</v>
      </c>
      <c r="B13" s="238" t="s">
        <v>591</v>
      </c>
      <c r="C13" s="31" t="s">
        <v>273</v>
      </c>
      <c r="D13" s="4" t="s">
        <v>272</v>
      </c>
    </row>
    <row r="14" spans="1:4" x14ac:dyDescent="0.25">
      <c r="B14" s="3" t="s">
        <v>352</v>
      </c>
    </row>
    <row r="15" spans="1:4" x14ac:dyDescent="0.25">
      <c r="B15" s="1" t="s">
        <v>271</v>
      </c>
      <c r="C15" s="1" t="s">
        <v>270</v>
      </c>
      <c r="D15" s="1" t="s">
        <v>269</v>
      </c>
    </row>
    <row r="16" spans="1:4" x14ac:dyDescent="0.25">
      <c r="A16" t="s">
        <v>268</v>
      </c>
      <c r="B16" s="116" t="s">
        <v>274</v>
      </c>
      <c r="C16" s="6" t="s">
        <v>273</v>
      </c>
      <c r="D16" s="4" t="s">
        <v>272</v>
      </c>
    </row>
    <row r="17" spans="1:4" x14ac:dyDescent="0.25">
      <c r="A17" t="s">
        <v>590</v>
      </c>
      <c r="B17" s="238" t="s">
        <v>591</v>
      </c>
      <c r="C17" s="31" t="s">
        <v>273</v>
      </c>
      <c r="D17" s="4" t="s">
        <v>272</v>
      </c>
    </row>
    <row r="18" spans="1:4" x14ac:dyDescent="0.25">
      <c r="B18" s="3" t="s">
        <v>351</v>
      </c>
    </row>
    <row r="19" spans="1:4" x14ac:dyDescent="0.25">
      <c r="B19" s="1" t="s">
        <v>271</v>
      </c>
      <c r="C19" s="1" t="s">
        <v>270</v>
      </c>
      <c r="D19" s="1" t="s">
        <v>269</v>
      </c>
    </row>
    <row r="20" spans="1:4" x14ac:dyDescent="0.25">
      <c r="A20" t="s">
        <v>268</v>
      </c>
      <c r="B20" s="116" t="s">
        <v>274</v>
      </c>
      <c r="C20" s="6" t="s">
        <v>273</v>
      </c>
      <c r="D20" s="4" t="s">
        <v>272</v>
      </c>
    </row>
    <row r="21" spans="1:4" x14ac:dyDescent="0.25">
      <c r="A21" t="s">
        <v>590</v>
      </c>
      <c r="B21" s="238" t="s">
        <v>591</v>
      </c>
      <c r="C21" s="31" t="s">
        <v>273</v>
      </c>
      <c r="D21" s="4" t="s">
        <v>272</v>
      </c>
    </row>
    <row r="24" spans="1:4" x14ac:dyDescent="0.25">
      <c r="B24" t="s">
        <v>576</v>
      </c>
    </row>
    <row r="25" spans="1:4" x14ac:dyDescent="0.25">
      <c r="B25" t="s">
        <v>577</v>
      </c>
    </row>
    <row r="28" spans="1:4" x14ac:dyDescent="0.25">
      <c r="A28" t="s">
        <v>583</v>
      </c>
      <c r="D28">
        <f>COUNTIF('Nosné produkt. línie'!C8:C90,"Áno")</f>
        <v>0</v>
      </c>
    </row>
    <row r="29" spans="1:4" x14ac:dyDescent="0.25">
      <c r="A29" t="s">
        <v>584</v>
      </c>
      <c r="D29">
        <f>COUNTIF('Nosné produkt. línie'!D8:D90,"Áno")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I161"/>
  <sheetViews>
    <sheetView topLeftCell="A124" workbookViewId="0">
      <selection activeCell="L127" sqref="L127"/>
    </sheetView>
  </sheetViews>
  <sheetFormatPr defaultRowHeight="15" x14ac:dyDescent="0.25"/>
  <sheetData>
    <row r="1" spans="2:171" ht="15.75" thickBot="1" x14ac:dyDescent="0.3"/>
    <row r="2" spans="2:171" x14ac:dyDescent="0.25">
      <c r="H2" s="53" t="s">
        <v>280</v>
      </c>
      <c r="I2" s="23" t="s">
        <v>355</v>
      </c>
      <c r="J2" s="23" t="s">
        <v>384</v>
      </c>
      <c r="K2" s="23" t="s">
        <v>410</v>
      </c>
      <c r="L2" s="23"/>
      <c r="M2" s="23"/>
      <c r="N2" s="23"/>
      <c r="O2" s="54"/>
      <c r="P2" s="45" t="s">
        <v>71</v>
      </c>
      <c r="Q2" s="48" t="s">
        <v>72</v>
      </c>
      <c r="S2" s="53" t="s">
        <v>281</v>
      </c>
      <c r="T2" s="23" t="s">
        <v>355</v>
      </c>
      <c r="U2" s="23" t="s">
        <v>384</v>
      </c>
      <c r="V2" s="23" t="s">
        <v>410</v>
      </c>
      <c r="W2" s="23"/>
      <c r="X2" s="23"/>
      <c r="Y2" s="23"/>
      <c r="Z2" s="54"/>
      <c r="AA2" s="45" t="s">
        <v>71</v>
      </c>
      <c r="AB2" s="48" t="s">
        <v>72</v>
      </c>
      <c r="AD2" s="53" t="s">
        <v>282</v>
      </c>
      <c r="AE2" s="23" t="s">
        <v>355</v>
      </c>
      <c r="AF2" s="23" t="s">
        <v>384</v>
      </c>
      <c r="AG2" s="23" t="s">
        <v>410</v>
      </c>
      <c r="AH2" s="23"/>
      <c r="AI2" s="23"/>
      <c r="AJ2" s="23"/>
      <c r="AK2" s="54"/>
      <c r="AL2" s="45" t="s">
        <v>71</v>
      </c>
      <c r="AM2" s="48" t="s">
        <v>72</v>
      </c>
      <c r="AO2" s="53" t="s">
        <v>283</v>
      </c>
      <c r="AP2" s="23" t="s">
        <v>355</v>
      </c>
      <c r="AQ2" s="23" t="s">
        <v>384</v>
      </c>
      <c r="AR2" s="23" t="s">
        <v>410</v>
      </c>
      <c r="AS2" s="23"/>
      <c r="AT2" s="23"/>
      <c r="AU2" s="23"/>
      <c r="AV2" s="54"/>
      <c r="AW2" s="45" t="s">
        <v>71</v>
      </c>
      <c r="AX2" s="48" t="s">
        <v>72</v>
      </c>
      <c r="AZ2" s="53" t="s">
        <v>284</v>
      </c>
      <c r="BA2" s="23" t="s">
        <v>355</v>
      </c>
      <c r="BB2" s="23" t="s">
        <v>384</v>
      </c>
      <c r="BC2" s="23" t="s">
        <v>410</v>
      </c>
      <c r="BD2" s="23"/>
      <c r="BE2" s="23"/>
      <c r="BF2" s="23"/>
      <c r="BG2" s="54"/>
      <c r="BH2" s="45" t="s">
        <v>71</v>
      </c>
      <c r="BI2" s="48" t="s">
        <v>72</v>
      </c>
      <c r="BK2" s="53" t="s">
        <v>285</v>
      </c>
      <c r="BL2" s="23" t="s">
        <v>355</v>
      </c>
      <c r="BM2" s="23" t="s">
        <v>384</v>
      </c>
      <c r="BN2" s="23" t="s">
        <v>410</v>
      </c>
      <c r="BO2" s="23"/>
      <c r="BP2" s="23"/>
      <c r="BQ2" s="23"/>
      <c r="BR2" s="54"/>
      <c r="BS2" s="45" t="s">
        <v>71</v>
      </c>
      <c r="BT2" s="48" t="s">
        <v>72</v>
      </c>
      <c r="BV2" s="53" t="s">
        <v>286</v>
      </c>
      <c r="BW2" s="23" t="s">
        <v>355</v>
      </c>
      <c r="BX2" s="23" t="s">
        <v>384</v>
      </c>
      <c r="BY2" s="23" t="s">
        <v>410</v>
      </c>
      <c r="BZ2" s="23"/>
      <c r="CA2" s="23"/>
      <c r="CB2" s="23"/>
      <c r="CC2" s="54"/>
      <c r="CD2" s="45" t="s">
        <v>71</v>
      </c>
      <c r="CE2" s="48" t="s">
        <v>72</v>
      </c>
      <c r="CG2" s="53" t="s">
        <v>287</v>
      </c>
      <c r="CH2" s="23" t="s">
        <v>355</v>
      </c>
      <c r="CI2" s="23" t="s">
        <v>384</v>
      </c>
      <c r="CJ2" s="23" t="s">
        <v>410</v>
      </c>
      <c r="CK2" s="23"/>
      <c r="CL2" s="23"/>
      <c r="CM2" s="23"/>
      <c r="CN2" s="54"/>
      <c r="CO2" s="45" t="s">
        <v>71</v>
      </c>
      <c r="CP2" s="48" t="s">
        <v>72</v>
      </c>
      <c r="CR2" s="53" t="s">
        <v>288</v>
      </c>
      <c r="CS2" s="23" t="s">
        <v>355</v>
      </c>
      <c r="CT2" s="23" t="s">
        <v>384</v>
      </c>
      <c r="CU2" s="23" t="s">
        <v>410</v>
      </c>
      <c r="CV2" s="23"/>
      <c r="CW2" s="23"/>
      <c r="CX2" s="23"/>
      <c r="CY2" s="54"/>
      <c r="CZ2" s="45" t="s">
        <v>71</v>
      </c>
      <c r="DA2" s="48" t="s">
        <v>72</v>
      </c>
      <c r="DC2" s="53" t="s">
        <v>289</v>
      </c>
      <c r="DD2" s="23" t="s">
        <v>355</v>
      </c>
      <c r="DE2" s="23" t="s">
        <v>384</v>
      </c>
      <c r="DF2" s="23" t="s">
        <v>410</v>
      </c>
      <c r="DG2" s="23"/>
      <c r="DH2" s="23"/>
      <c r="DI2" s="23"/>
      <c r="DJ2" s="54"/>
      <c r="DK2" s="45" t="s">
        <v>71</v>
      </c>
      <c r="DL2" s="48" t="s">
        <v>72</v>
      </c>
      <c r="DN2" s="53" t="s">
        <v>290</v>
      </c>
      <c r="DO2" s="23" t="s">
        <v>355</v>
      </c>
      <c r="DP2" s="23" t="s">
        <v>384</v>
      </c>
      <c r="DQ2" s="23" t="s">
        <v>410</v>
      </c>
      <c r="DR2" s="23"/>
      <c r="DS2" s="23"/>
      <c r="DT2" s="23"/>
      <c r="DU2" s="54"/>
      <c r="DV2" s="45" t="s">
        <v>71</v>
      </c>
      <c r="DW2" s="48" t="s">
        <v>72</v>
      </c>
      <c r="DY2" s="53" t="s">
        <v>291</v>
      </c>
      <c r="DZ2" s="23" t="s">
        <v>355</v>
      </c>
      <c r="EA2" s="23" t="s">
        <v>384</v>
      </c>
      <c r="EB2" s="23" t="s">
        <v>410</v>
      </c>
      <c r="EC2" s="23"/>
      <c r="ED2" s="23"/>
      <c r="EE2" s="23"/>
      <c r="EF2" s="54"/>
      <c r="EG2" s="45" t="s">
        <v>71</v>
      </c>
      <c r="EH2" s="48" t="s">
        <v>72</v>
      </c>
      <c r="EJ2" s="53" t="s">
        <v>292</v>
      </c>
      <c r="EK2" s="23" t="s">
        <v>355</v>
      </c>
      <c r="EL2" s="23" t="s">
        <v>384</v>
      </c>
      <c r="EM2" s="23" t="s">
        <v>410</v>
      </c>
      <c r="EN2" s="23"/>
      <c r="EO2" s="23"/>
      <c r="EP2" s="23"/>
      <c r="EQ2" s="54"/>
      <c r="ER2" s="45" t="s">
        <v>71</v>
      </c>
      <c r="ES2" s="48" t="s">
        <v>72</v>
      </c>
      <c r="EU2" s="53" t="s">
        <v>293</v>
      </c>
      <c r="EV2" s="23" t="s">
        <v>355</v>
      </c>
      <c r="EW2" s="23" t="s">
        <v>384</v>
      </c>
      <c r="EX2" s="23" t="s">
        <v>410</v>
      </c>
      <c r="EY2" s="23"/>
      <c r="EZ2" s="23"/>
      <c r="FA2" s="23"/>
      <c r="FB2" s="54"/>
      <c r="FC2" s="45" t="s">
        <v>71</v>
      </c>
      <c r="FD2" s="48" t="s">
        <v>72</v>
      </c>
      <c r="FF2" s="53" t="s">
        <v>294</v>
      </c>
      <c r="FG2" s="23" t="s">
        <v>355</v>
      </c>
      <c r="FH2" s="23" t="s">
        <v>384</v>
      </c>
      <c r="FI2" s="23" t="s">
        <v>410</v>
      </c>
      <c r="FJ2" s="23"/>
      <c r="FK2" s="23"/>
      <c r="FL2" s="23"/>
      <c r="FM2" s="54"/>
      <c r="FN2" s="45" t="s">
        <v>71</v>
      </c>
      <c r="FO2" s="48" t="s">
        <v>72</v>
      </c>
    </row>
    <row r="3" spans="2:171" x14ac:dyDescent="0.25">
      <c r="H3" s="70">
        <f>'Digitálne Slovensko'!B12</f>
        <v>0</v>
      </c>
      <c r="I3" s="6">
        <f>IF(H3=I2,$C$7,0)</f>
        <v>0</v>
      </c>
      <c r="J3" s="6">
        <f>IF(H3=J2,$C$11,0)</f>
        <v>0</v>
      </c>
      <c r="K3" s="6">
        <f>IF(H3=K2,$C$15,0)</f>
        <v>0</v>
      </c>
      <c r="L3" s="6"/>
      <c r="M3" s="6"/>
      <c r="N3" s="6"/>
      <c r="O3" s="6"/>
      <c r="P3" s="46">
        <f>IF(H3=I2,$C$7,IF(H3=J2,$C$11,IF(H3=K2,$C$15,0)))</f>
        <v>0</v>
      </c>
      <c r="Q3" s="46" t="str">
        <f>IF(P3=0,"",P3)</f>
        <v/>
      </c>
      <c r="S3" s="7">
        <f>'Digitálne Slovensko'!O12</f>
        <v>0</v>
      </c>
      <c r="T3" s="6">
        <f>IF(S3=T2,$C$7,0)</f>
        <v>0</v>
      </c>
      <c r="U3" s="6">
        <f>IF(S3=U2,$C$11,0)</f>
        <v>0</v>
      </c>
      <c r="V3" s="6">
        <f>IF(S3=V2,$C$15,0)</f>
        <v>0</v>
      </c>
      <c r="W3" s="6"/>
      <c r="X3" s="6"/>
      <c r="Y3" s="6"/>
      <c r="Z3" s="6"/>
      <c r="AA3" s="46">
        <f>IF(S3=T2,$C$7,IF(S3=U2,$C$11,IF(S3=V2,$C$15,0)))</f>
        <v>0</v>
      </c>
      <c r="AB3" s="46" t="str">
        <f>IF(AA3=0,"",AA3)</f>
        <v/>
      </c>
      <c r="AD3" s="7">
        <f>'Digitálne Slovensko'!Z12</f>
        <v>0</v>
      </c>
      <c r="AE3" s="6">
        <f>IF(AD3=AE2,$C$7,0)</f>
        <v>0</v>
      </c>
      <c r="AF3" s="6">
        <f>IF(AD3=AF2,$C$11,0)</f>
        <v>0</v>
      </c>
      <c r="AG3" s="6">
        <f>IF(AD3=AG2,$C$15,0)</f>
        <v>0</v>
      </c>
      <c r="AH3" s="6"/>
      <c r="AI3" s="6"/>
      <c r="AJ3" s="6"/>
      <c r="AK3" s="6"/>
      <c r="AL3" s="46">
        <f>IF(AD3=AE2,$C$7,IF(AD3=AF2,$C$11,IF(AD3=AG2,$C$15,0)))</f>
        <v>0</v>
      </c>
      <c r="AM3" s="46" t="str">
        <f>IF(AL3=0,"",AL3)</f>
        <v/>
      </c>
      <c r="AO3" s="7">
        <f>'Digitálne Slovensko'!AK12</f>
        <v>0</v>
      </c>
      <c r="AP3" s="6">
        <f>IF(AO3=AP2,$C$7,0)</f>
        <v>0</v>
      </c>
      <c r="AQ3" s="6">
        <f>IF(AO3=AQ2,$C$11,0)</f>
        <v>0</v>
      </c>
      <c r="AR3" s="6">
        <f>IF(AO3=AR2,$C$15,0)</f>
        <v>0</v>
      </c>
      <c r="AS3" s="6"/>
      <c r="AT3" s="6"/>
      <c r="AU3" s="6"/>
      <c r="AV3" s="6"/>
      <c r="AW3" s="46">
        <f>IF(AO3=AP2,$C$7,IF(AO3=AQ2,$C$11,IF(AO3=AR2,$C$15,0)))</f>
        <v>0</v>
      </c>
      <c r="AX3" s="46" t="str">
        <f>IF(AW3=0,"",AW3)</f>
        <v/>
      </c>
      <c r="AZ3" s="7">
        <f>'Digitálne Slovensko'!AV12</f>
        <v>0</v>
      </c>
      <c r="BA3" s="6">
        <f>IF(AZ3=BA2,$C$7,0)</f>
        <v>0</v>
      </c>
      <c r="BB3" s="6">
        <f>IF(AZ3=BB2,$C$11,0)</f>
        <v>0</v>
      </c>
      <c r="BC3" s="6">
        <f>IF(AZ3=BC2,$C$15,0)</f>
        <v>0</v>
      </c>
      <c r="BD3" s="6"/>
      <c r="BE3" s="6"/>
      <c r="BF3" s="6"/>
      <c r="BG3" s="6"/>
      <c r="BH3" s="46">
        <f>IF(AZ3=BA2,$C$7,IF(AZ3=BB2,$C$11,IF(AZ3=BC2,$C$15,0)))</f>
        <v>0</v>
      </c>
      <c r="BI3" s="46" t="str">
        <f>IF(BH3=0,"",BH3)</f>
        <v/>
      </c>
      <c r="BK3" s="7">
        <f>'Digitálne Slovensko'!BG12</f>
        <v>0</v>
      </c>
      <c r="BL3" s="6">
        <f>IF(BK3=BL2,$C$7,0)</f>
        <v>0</v>
      </c>
      <c r="BM3" s="6">
        <f>IF(BK3=BM2,$C$11,0)</f>
        <v>0</v>
      </c>
      <c r="BN3" s="6">
        <f>IF(BK3=BN2,$C$15,0)</f>
        <v>0</v>
      </c>
      <c r="BO3" s="6"/>
      <c r="BP3" s="6"/>
      <c r="BQ3" s="6"/>
      <c r="BR3" s="6"/>
      <c r="BS3" s="46">
        <f>IF(BK3=BL2,$C$7,IF(BK3=BM2,$C$11,IF(BK3=BN2,$C$15,0)))</f>
        <v>0</v>
      </c>
      <c r="BT3" s="46" t="str">
        <f>IF(BS3=0,"",BS3)</f>
        <v/>
      </c>
      <c r="BV3" s="7">
        <f>'Digitálne Slovensko'!BR12</f>
        <v>0</v>
      </c>
      <c r="BW3" s="6">
        <f>IF(BV3=BW2,$C$7,0)</f>
        <v>0</v>
      </c>
      <c r="BX3" s="6">
        <f>IF(BV3=BX2,$C$11,0)</f>
        <v>0</v>
      </c>
      <c r="BY3" s="6">
        <f>IF(BV3=BY2,$C$15,0)</f>
        <v>0</v>
      </c>
      <c r="BZ3" s="6"/>
      <c r="CA3" s="6"/>
      <c r="CB3" s="6"/>
      <c r="CC3" s="6"/>
      <c r="CD3" s="46">
        <f>IF(BV3=BW2,$C$7,IF(BV3=BX2,$C$11,IF(BV3=BY2,$C$15,0)))</f>
        <v>0</v>
      </c>
      <c r="CE3" s="46" t="str">
        <f>IF(CD3=0,"",CD3)</f>
        <v/>
      </c>
      <c r="CG3" s="7">
        <f>'Digitálne Slovensko'!CC12</f>
        <v>0</v>
      </c>
      <c r="CH3" s="6">
        <f>IF(CG3=CH2,$C$7,0)</f>
        <v>0</v>
      </c>
      <c r="CI3" s="6">
        <f>IF(CG3=CI2,$C$11,0)</f>
        <v>0</v>
      </c>
      <c r="CJ3" s="6">
        <f>IF(CG3=CJ2,$C$15,0)</f>
        <v>0</v>
      </c>
      <c r="CK3" s="6"/>
      <c r="CL3" s="6"/>
      <c r="CM3" s="6"/>
      <c r="CN3" s="6"/>
      <c r="CO3" s="46">
        <f>IF(CG3=CH2,$C$7,IF(CG3=CI2,$C$11,IF(CG3=CJ2,$C$15,0)))</f>
        <v>0</v>
      </c>
      <c r="CP3" s="46" t="str">
        <f>IF(CO3=0,"",CO3)</f>
        <v/>
      </c>
      <c r="CR3" s="7">
        <f>'Digitálne Slovensko'!CN12</f>
        <v>0</v>
      </c>
      <c r="CS3" s="6">
        <f>IF(CR3=CS2,$C$7,0)</f>
        <v>0</v>
      </c>
      <c r="CT3" s="6">
        <f>IF(CR3=CT2,$C$11,0)</f>
        <v>0</v>
      </c>
      <c r="CU3" s="6">
        <f>IF(CR3=CU2,$C$15,0)</f>
        <v>0</v>
      </c>
      <c r="CV3" s="6"/>
      <c r="CW3" s="6"/>
      <c r="CX3" s="6"/>
      <c r="CY3" s="6"/>
      <c r="CZ3" s="46">
        <f>IF(CR3=CS2,$C$7,IF(CR3=CT2,$C$11,IF(CR3=CU2,$C$15,0)))</f>
        <v>0</v>
      </c>
      <c r="DA3" s="46" t="str">
        <f>IF(CZ3=0,"",CZ3)</f>
        <v/>
      </c>
      <c r="DC3" s="7">
        <f>'Digitálne Slovensko'!CY12</f>
        <v>0</v>
      </c>
      <c r="DD3" s="6">
        <f>IF(DC3=DD2,$C$7,0)</f>
        <v>0</v>
      </c>
      <c r="DE3" s="6">
        <f>IF(DC3=DE2,$C$11,0)</f>
        <v>0</v>
      </c>
      <c r="DF3" s="6">
        <f>IF(DC3=DF2,$C$15,0)</f>
        <v>0</v>
      </c>
      <c r="DG3" s="6"/>
      <c r="DH3" s="6"/>
      <c r="DI3" s="6"/>
      <c r="DJ3" s="6"/>
      <c r="DK3" s="46">
        <f>IF(DC3=DD2,$C$7,IF(DC3=DE2,$C$11,IF(DC3=DF2,$C$15,0)))</f>
        <v>0</v>
      </c>
      <c r="DL3" s="46" t="str">
        <f>IF(DK3=0,"",DK3)</f>
        <v/>
      </c>
      <c r="DN3" s="7">
        <f>'Digitálne Slovensko'!DJ12</f>
        <v>0</v>
      </c>
      <c r="DO3" s="6">
        <f>IF(DN3=DO2,$C$7,0)</f>
        <v>0</v>
      </c>
      <c r="DP3" s="6">
        <f>IF(DN3=DP2,$C$11,0)</f>
        <v>0</v>
      </c>
      <c r="DQ3" s="6">
        <f>IF(DN3=DQ2,$C$15,0)</f>
        <v>0</v>
      </c>
      <c r="DR3" s="6"/>
      <c r="DS3" s="6"/>
      <c r="DT3" s="6"/>
      <c r="DU3" s="6"/>
      <c r="DV3" s="46">
        <f>IF(DN3=DO2,$C$7,IF(DN3=DP2,$C$11,IF(DN3=DQ2,$C$15,0)))</f>
        <v>0</v>
      </c>
      <c r="DW3" s="46" t="str">
        <f>IF(DV3=0,"",DV3)</f>
        <v/>
      </c>
      <c r="DY3" s="7">
        <f>'Digitálne Slovensko'!DU12</f>
        <v>0</v>
      </c>
      <c r="DZ3" s="6">
        <f>IF(DY3=DZ2,$C$7,0)</f>
        <v>0</v>
      </c>
      <c r="EA3" s="6">
        <f>IF(DY3=EA2,$C$11,0)</f>
        <v>0</v>
      </c>
      <c r="EB3" s="6">
        <f>IF(DY3=EB2,$C$15,0)</f>
        <v>0</v>
      </c>
      <c r="EC3" s="6"/>
      <c r="ED3" s="6"/>
      <c r="EE3" s="6"/>
      <c r="EF3" s="6"/>
      <c r="EG3" s="46">
        <f>IF(DY3=DZ2,$C$7,IF(DY3=EA2,$C$11,IF(DY3=EB2,$C$15,0)))</f>
        <v>0</v>
      </c>
      <c r="EH3" s="46" t="str">
        <f>IF(EG3=0,"",EG3)</f>
        <v/>
      </c>
      <c r="EJ3" s="7">
        <f>'Digitálne Slovensko'!EF12</f>
        <v>0</v>
      </c>
      <c r="EK3" s="6">
        <f>IF(EJ3=EK2,$C$7,0)</f>
        <v>0</v>
      </c>
      <c r="EL3" s="6">
        <f>IF(EJ3=EL2,$C$11,0)</f>
        <v>0</v>
      </c>
      <c r="EM3" s="6">
        <f>IF(EJ3=EM2,$C$15,0)</f>
        <v>0</v>
      </c>
      <c r="EN3" s="6"/>
      <c r="EO3" s="6"/>
      <c r="EP3" s="6"/>
      <c r="EQ3" s="6"/>
      <c r="ER3" s="46">
        <f>IF(EJ3=EK2,$C$7,IF(EJ3=EL2,$C$11,IF(EJ3=EM2,$C$15,0)))</f>
        <v>0</v>
      </c>
      <c r="ES3" s="46" t="str">
        <f>IF(ER3=0,"",ER3)</f>
        <v/>
      </c>
      <c r="EU3" s="7">
        <f>'Digitálne Slovensko'!EQ12</f>
        <v>0</v>
      </c>
      <c r="EV3" s="6">
        <f>IF(EU3=EV2,$C$7,0)</f>
        <v>0</v>
      </c>
      <c r="EW3" s="6">
        <f>IF(EU3=EW2,$C$11,0)</f>
        <v>0</v>
      </c>
      <c r="EX3" s="6">
        <f>IF(EU3=EX2,$C$15,0)</f>
        <v>0</v>
      </c>
      <c r="EY3" s="6"/>
      <c r="EZ3" s="6"/>
      <c r="FA3" s="6"/>
      <c r="FB3" s="6"/>
      <c r="FC3" s="46">
        <f>IF(EU3=EV2,$C$7,IF(EU3=EW2,$C$11,IF(EU3=EX2,$C$15,0)))</f>
        <v>0</v>
      </c>
      <c r="FD3" s="46" t="str">
        <f>IF(FC3=0,"",FC3)</f>
        <v/>
      </c>
      <c r="FF3" s="7">
        <f>'Digitálne Slovensko'!FB12</f>
        <v>0</v>
      </c>
      <c r="FG3" s="6">
        <f>IF(FF3=FG2,$C$7,0)</f>
        <v>0</v>
      </c>
      <c r="FH3" s="6">
        <f>IF(FF3=FH2,$C$11,0)</f>
        <v>0</v>
      </c>
      <c r="FI3" s="6">
        <f>IF(FF3=FI2,$C$15,0)</f>
        <v>0</v>
      </c>
      <c r="FJ3" s="6"/>
      <c r="FK3" s="6"/>
      <c r="FL3" s="6"/>
      <c r="FM3" s="6"/>
      <c r="FN3" s="46">
        <f>IF(FF3=FG2,$C$7,IF(FF3=FH2,$C$11,IF(FF3=FI2,$C$15,0)))</f>
        <v>0</v>
      </c>
      <c r="FO3" s="46" t="str">
        <f>IF(FN3=0,"",FN3)</f>
        <v/>
      </c>
    </row>
    <row r="4" spans="2:171" x14ac:dyDescent="0.25">
      <c r="H4" s="4"/>
      <c r="I4" s="6">
        <f>IF(H3=I2,$C$8,0)</f>
        <v>0</v>
      </c>
      <c r="J4" s="6">
        <f>IF(H3=J2,$C$12,0)</f>
        <v>0</v>
      </c>
      <c r="K4" s="6">
        <f>IF(H3=K2,$C$16,0)</f>
        <v>0</v>
      </c>
      <c r="L4" s="6"/>
      <c r="M4" s="6"/>
      <c r="N4" s="6"/>
      <c r="O4" s="6"/>
      <c r="P4" s="46">
        <f>IF(H3=I2,$C$8,IF(H3=J2,$C$12,IF(H3=K2,$C$16,0)))</f>
        <v>0</v>
      </c>
      <c r="Q4" s="46" t="str">
        <f t="shared" ref="Q4:Q5" si="0">IF(P4=0,"",P4)</f>
        <v/>
      </c>
      <c r="S4" s="4"/>
      <c r="T4" s="6">
        <f>IF(S3=T2,$C$8,0)</f>
        <v>0</v>
      </c>
      <c r="U4" s="6">
        <f>IF(S3=U2,$C$12,0)</f>
        <v>0</v>
      </c>
      <c r="V4" s="6">
        <f>IF(S3=V2,$C$16,0)</f>
        <v>0</v>
      </c>
      <c r="W4" s="6"/>
      <c r="X4" s="6"/>
      <c r="Y4" s="6"/>
      <c r="Z4" s="6"/>
      <c r="AA4" s="46">
        <f>IF(S3=T2,$C$8,IF(S3=U2,$C$12,IF(S3=V2,$C$16,0)))</f>
        <v>0</v>
      </c>
      <c r="AB4" s="46" t="str">
        <f t="shared" ref="AB4:AB5" si="1">IF(AA4=0,"",AA4)</f>
        <v/>
      </c>
      <c r="AD4" s="4"/>
      <c r="AE4" s="6">
        <f>IF(AD3=AE2,$C$8,0)</f>
        <v>0</v>
      </c>
      <c r="AF4" s="6">
        <f>IF(AD3=AF2,$C$12,0)</f>
        <v>0</v>
      </c>
      <c r="AG4" s="6">
        <f>IF(AD3=AG2,$C$16,0)</f>
        <v>0</v>
      </c>
      <c r="AH4" s="6"/>
      <c r="AI4" s="6"/>
      <c r="AJ4" s="6"/>
      <c r="AK4" s="6"/>
      <c r="AL4" s="46">
        <f>IF(AD3=AE2,$C$8,IF(AD3=AF2,$C$12,IF(AD3=AG2,$C$16,0)))</f>
        <v>0</v>
      </c>
      <c r="AM4" s="46" t="str">
        <f t="shared" ref="AM4:AM5" si="2">IF(AL4=0,"",AL4)</f>
        <v/>
      </c>
      <c r="AO4" s="4"/>
      <c r="AP4" s="6">
        <f>IF(AO3=AP2,$C$8,0)</f>
        <v>0</v>
      </c>
      <c r="AQ4" s="6">
        <f>IF(AO3=AQ2,$C$12,0)</f>
        <v>0</v>
      </c>
      <c r="AR4" s="6">
        <f>IF(AO3=AR2,$C$16,0)</f>
        <v>0</v>
      </c>
      <c r="AS4" s="6"/>
      <c r="AT4" s="6"/>
      <c r="AU4" s="6"/>
      <c r="AV4" s="6"/>
      <c r="AW4" s="46">
        <f>IF(AO3=AP2,$C$8,IF(AO3=AQ2,$C$12,IF(AO3=AR2,$C$16,0)))</f>
        <v>0</v>
      </c>
      <c r="AX4" s="46" t="str">
        <f t="shared" ref="AX4:AX5" si="3">IF(AW4=0,"",AW4)</f>
        <v/>
      </c>
      <c r="AZ4" s="4"/>
      <c r="BA4" s="6">
        <f>IF(AZ3=BA2,$C$8,0)</f>
        <v>0</v>
      </c>
      <c r="BB4" s="6">
        <f>IF(AZ3=BB2,$C$12,0)</f>
        <v>0</v>
      </c>
      <c r="BC4" s="6">
        <f>IF(AZ3=BC2,$C$16,0)</f>
        <v>0</v>
      </c>
      <c r="BD4" s="6"/>
      <c r="BE4" s="6"/>
      <c r="BF4" s="6"/>
      <c r="BG4" s="6"/>
      <c r="BH4" s="46">
        <f>IF(AZ3=BA2,$C$8,IF(AZ3=BB2,$C$12,IF(AZ3=BC2,$C$16,0)))</f>
        <v>0</v>
      </c>
      <c r="BI4" s="46" t="str">
        <f t="shared" ref="BI4:BI5" si="4">IF(BH4=0,"",BH4)</f>
        <v/>
      </c>
      <c r="BK4" s="4"/>
      <c r="BL4" s="6">
        <f>IF(BK3=BL2,$C$8,0)</f>
        <v>0</v>
      </c>
      <c r="BM4" s="6">
        <f>IF(BK3=BM2,$C$12,0)</f>
        <v>0</v>
      </c>
      <c r="BN4" s="6">
        <f>IF(BK3=BN2,$C$16,0)</f>
        <v>0</v>
      </c>
      <c r="BO4" s="6"/>
      <c r="BP4" s="6"/>
      <c r="BQ4" s="6"/>
      <c r="BR4" s="6"/>
      <c r="BS4" s="46">
        <f>IF(BK3=BL2,$C$8,IF(BK3=BM2,$C$12,IF(BK3=BN2,$C$16,0)))</f>
        <v>0</v>
      </c>
      <c r="BT4" s="46" t="str">
        <f t="shared" ref="BT4:BT5" si="5">IF(BS4=0,"",BS4)</f>
        <v/>
      </c>
      <c r="BV4" s="4"/>
      <c r="BW4" s="6">
        <f>IF(BV3=BW2,$C$8,0)</f>
        <v>0</v>
      </c>
      <c r="BX4" s="6">
        <f>IF(BV3=BX2,$C$12,0)</f>
        <v>0</v>
      </c>
      <c r="BY4" s="6">
        <f>IF(BV3=BY2,$C$16,0)</f>
        <v>0</v>
      </c>
      <c r="BZ4" s="6"/>
      <c r="CA4" s="6"/>
      <c r="CB4" s="6"/>
      <c r="CC4" s="6"/>
      <c r="CD4" s="46">
        <f>IF(BV3=BW2,$C$8,IF(BV3=BX2,$C$12,IF(BV3=BY2,$C$16,0)))</f>
        <v>0</v>
      </c>
      <c r="CE4" s="46" t="str">
        <f t="shared" ref="CE4:CE5" si="6">IF(CD4=0,"",CD4)</f>
        <v/>
      </c>
      <c r="CG4" s="4"/>
      <c r="CH4" s="6">
        <f>IF(CG3=CH2,$C$8,0)</f>
        <v>0</v>
      </c>
      <c r="CI4" s="6">
        <f>IF(CG3=CI2,$C$12,0)</f>
        <v>0</v>
      </c>
      <c r="CJ4" s="6">
        <f>IF(CG3=CJ2,$C$16,0)</f>
        <v>0</v>
      </c>
      <c r="CK4" s="6"/>
      <c r="CL4" s="6"/>
      <c r="CM4" s="6"/>
      <c r="CN4" s="6"/>
      <c r="CO4" s="46">
        <f>IF(CG3=CH2,$C$8,IF(CG3=CI2,$C$12,IF(CG3=CJ2,$C$16,0)))</f>
        <v>0</v>
      </c>
      <c r="CP4" s="46" t="str">
        <f t="shared" ref="CP4:CP5" si="7">IF(CO4=0,"",CO4)</f>
        <v/>
      </c>
      <c r="CR4" s="4"/>
      <c r="CS4" s="6">
        <f>IF(CR3=CS2,$C$8,0)</f>
        <v>0</v>
      </c>
      <c r="CT4" s="6">
        <f>IF(CR3=CT2,$C$12,0)</f>
        <v>0</v>
      </c>
      <c r="CU4" s="6">
        <f>IF(CR3=CU2,$C$16,0)</f>
        <v>0</v>
      </c>
      <c r="CV4" s="6"/>
      <c r="CW4" s="6"/>
      <c r="CX4" s="6"/>
      <c r="CY4" s="6"/>
      <c r="CZ4" s="46">
        <f>IF(CR3=CS2,$C$8,IF(CR3=CT2,$C$12,IF(CR3=CU2,$C$16,0)))</f>
        <v>0</v>
      </c>
      <c r="DA4" s="46" t="str">
        <f t="shared" ref="DA4:DA5" si="8">IF(CZ4=0,"",CZ4)</f>
        <v/>
      </c>
      <c r="DC4" s="4"/>
      <c r="DD4" s="6">
        <f>IF(DC3=DD2,$C$8,0)</f>
        <v>0</v>
      </c>
      <c r="DE4" s="6">
        <f>IF(DC3=DE2,$C$12,0)</f>
        <v>0</v>
      </c>
      <c r="DF4" s="6">
        <f>IF(DC3=DF2,$C$16,0)</f>
        <v>0</v>
      </c>
      <c r="DG4" s="6"/>
      <c r="DH4" s="6"/>
      <c r="DI4" s="6"/>
      <c r="DJ4" s="6"/>
      <c r="DK4" s="46">
        <f>IF(DC3=DD2,$C$8,IF(DC3=DE2,$C$12,IF(DC3=DF2,$C$16,0)))</f>
        <v>0</v>
      </c>
      <c r="DL4" s="46" t="str">
        <f t="shared" ref="DL4:DL5" si="9">IF(DK4=0,"",DK4)</f>
        <v/>
      </c>
      <c r="DN4" s="4"/>
      <c r="DO4" s="6">
        <f>IF(DN3=DO2,$C$8,0)</f>
        <v>0</v>
      </c>
      <c r="DP4" s="6">
        <f>IF(DN3=DP2,$C$12,0)</f>
        <v>0</v>
      </c>
      <c r="DQ4" s="6">
        <f>IF(DN3=DQ2,$C$16,0)</f>
        <v>0</v>
      </c>
      <c r="DR4" s="6"/>
      <c r="DS4" s="6"/>
      <c r="DT4" s="6"/>
      <c r="DU4" s="6"/>
      <c r="DV4" s="46">
        <f>IF(DN3=DO2,$C$8,IF(DN3=DP2,$C$12,IF(DN3=DQ2,$C$16,0)))</f>
        <v>0</v>
      </c>
      <c r="DW4" s="46" t="str">
        <f t="shared" ref="DW4:DW5" si="10">IF(DV4=0,"",DV4)</f>
        <v/>
      </c>
      <c r="DY4" s="4"/>
      <c r="DZ4" s="6">
        <f>IF(DY3=DZ2,$C$8,0)</f>
        <v>0</v>
      </c>
      <c r="EA4" s="6">
        <f>IF(DY3=EA2,$C$12,0)</f>
        <v>0</v>
      </c>
      <c r="EB4" s="6">
        <f>IF(DY3=EB2,$C$16,0)</f>
        <v>0</v>
      </c>
      <c r="EC4" s="6"/>
      <c r="ED4" s="6"/>
      <c r="EE4" s="6"/>
      <c r="EF4" s="6"/>
      <c r="EG4" s="46">
        <f>IF(DY3=DZ2,$C$8,IF(DY3=EA2,$C$12,IF(DY3=EB2,$C$16,0)))</f>
        <v>0</v>
      </c>
      <c r="EH4" s="46" t="str">
        <f t="shared" ref="EH4:EH5" si="11">IF(EG4=0,"",EG4)</f>
        <v/>
      </c>
      <c r="EJ4" s="4"/>
      <c r="EK4" s="6">
        <f>IF(EJ3=EK2,$C$8,0)</f>
        <v>0</v>
      </c>
      <c r="EL4" s="6">
        <f>IF(EJ3=EL2,$C$12,0)</f>
        <v>0</v>
      </c>
      <c r="EM4" s="6">
        <f>IF(EJ3=EM2,$C$16,0)</f>
        <v>0</v>
      </c>
      <c r="EN4" s="6"/>
      <c r="EO4" s="6"/>
      <c r="EP4" s="6"/>
      <c r="EQ4" s="6"/>
      <c r="ER4" s="46">
        <f>IF(EJ3=EK2,$C$8,IF(EJ3=EL2,$C$12,IF(EJ3=EM2,$C$16,0)))</f>
        <v>0</v>
      </c>
      <c r="ES4" s="46" t="str">
        <f t="shared" ref="ES4:ES5" si="12">IF(ER4=0,"",ER4)</f>
        <v/>
      </c>
      <c r="EU4" s="4"/>
      <c r="EV4" s="6">
        <f>IF(EU3=EV2,$C$8,0)</f>
        <v>0</v>
      </c>
      <c r="EW4" s="6">
        <f>IF(EU3=EW2,$C$12,0)</f>
        <v>0</v>
      </c>
      <c r="EX4" s="6">
        <f>IF(EU3=EX2,$C$16,0)</f>
        <v>0</v>
      </c>
      <c r="EY4" s="6"/>
      <c r="EZ4" s="6"/>
      <c r="FA4" s="6"/>
      <c r="FB4" s="6"/>
      <c r="FC4" s="46">
        <f>IF(EU3=EV2,$C$8,IF(EU3=EW2,$C$12,IF(EU3=EX2,$C$16,0)))</f>
        <v>0</v>
      </c>
      <c r="FD4" s="46" t="str">
        <f t="shared" ref="FD4:FD5" si="13">IF(FC4=0,"",FC4)</f>
        <v/>
      </c>
      <c r="FF4" s="4"/>
      <c r="FG4" s="6">
        <f>IF(FF3=FG2,$C$8,0)</f>
        <v>0</v>
      </c>
      <c r="FH4" s="6">
        <f>IF(FF3=FH2,$C$12,0)</f>
        <v>0</v>
      </c>
      <c r="FI4" s="6">
        <f>IF(FF3=FI2,$C$16,0)</f>
        <v>0</v>
      </c>
      <c r="FJ4" s="6"/>
      <c r="FK4" s="6"/>
      <c r="FL4" s="6"/>
      <c r="FM4" s="6"/>
      <c r="FN4" s="46">
        <f>IF(FF3=FG2,$C$8,IF(FF3=FH2,$C$12,IF(FF3=FI2,$C$16,0)))</f>
        <v>0</v>
      </c>
      <c r="FO4" s="46" t="str">
        <f t="shared" ref="FO4:FO5" si="14">IF(FN4=0,"",FN4)</f>
        <v/>
      </c>
    </row>
    <row r="5" spans="2:171" ht="15.75" thickBot="1" x14ac:dyDescent="0.3">
      <c r="H5" s="8"/>
      <c r="I5" s="9">
        <f>IF(H3=I2,$C$9,0)</f>
        <v>0</v>
      </c>
      <c r="J5" s="9">
        <f>IF(H3=J2,$C$13,0)</f>
        <v>0</v>
      </c>
      <c r="K5" s="9">
        <f>IF(H3=K2,$C$17,0)</f>
        <v>0</v>
      </c>
      <c r="L5" s="9"/>
      <c r="M5" s="9"/>
      <c r="N5" s="9"/>
      <c r="O5" s="9"/>
      <c r="P5" s="47">
        <f>IF(H3=I2,$C$9,IF(H3=J2,$C$13,IF(H3=K2,$C$17,0)))</f>
        <v>0</v>
      </c>
      <c r="Q5" s="47" t="str">
        <f t="shared" si="0"/>
        <v/>
      </c>
      <c r="S5" s="8"/>
      <c r="T5" s="9">
        <f>IF(S3=T2,$C$9,0)</f>
        <v>0</v>
      </c>
      <c r="U5" s="9">
        <f>IF(S3=U2,$C$13,0)</f>
        <v>0</v>
      </c>
      <c r="V5" s="9">
        <f>IF(S3=V2,$C$17,0)</f>
        <v>0</v>
      </c>
      <c r="W5" s="9"/>
      <c r="X5" s="9"/>
      <c r="Y5" s="9"/>
      <c r="Z5" s="9"/>
      <c r="AA5" s="47">
        <f>IF(S3=T2,$C$9,IF(S3=U2,$C$13,IF(S3=V2,$C$17,0)))</f>
        <v>0</v>
      </c>
      <c r="AB5" s="47" t="str">
        <f t="shared" si="1"/>
        <v/>
      </c>
      <c r="AD5" s="8"/>
      <c r="AE5" s="9">
        <f>IF(AD3=AE2,$C$9,0)</f>
        <v>0</v>
      </c>
      <c r="AF5" s="9">
        <f>IF(AD3=AF2,$C$13,0)</f>
        <v>0</v>
      </c>
      <c r="AG5" s="9">
        <f>IF(AD3=AG2,$C$17,0)</f>
        <v>0</v>
      </c>
      <c r="AH5" s="9"/>
      <c r="AI5" s="9"/>
      <c r="AJ5" s="9"/>
      <c r="AK5" s="9"/>
      <c r="AL5" s="47">
        <f>IF(AD3=AE2,$C$9,IF(AD3=AF2,$C$13,IF(AD3=AG2,$C$17,0)))</f>
        <v>0</v>
      </c>
      <c r="AM5" s="47" t="str">
        <f t="shared" si="2"/>
        <v/>
      </c>
      <c r="AO5" s="8"/>
      <c r="AP5" s="9">
        <f>IF(AO3=AP2,$C$9,0)</f>
        <v>0</v>
      </c>
      <c r="AQ5" s="9">
        <f>IF(AO3=AQ2,$C$13,0)</f>
        <v>0</v>
      </c>
      <c r="AR5" s="9">
        <f>IF(AO3=AR2,$C$17,0)</f>
        <v>0</v>
      </c>
      <c r="AS5" s="9"/>
      <c r="AT5" s="9"/>
      <c r="AU5" s="9"/>
      <c r="AV5" s="9"/>
      <c r="AW5" s="47">
        <f>IF(AO3=AP2,$C$9,IF(AO3=AQ2,$C$13,IF(AO3=AR2,$C$17,0)))</f>
        <v>0</v>
      </c>
      <c r="AX5" s="47" t="str">
        <f t="shared" si="3"/>
        <v/>
      </c>
      <c r="AZ5" s="8"/>
      <c r="BA5" s="9">
        <f>IF(AZ3=BA2,$C$9,0)</f>
        <v>0</v>
      </c>
      <c r="BB5" s="9">
        <f>IF(AZ3=BB2,$C$13,0)</f>
        <v>0</v>
      </c>
      <c r="BC5" s="9">
        <f>IF(AZ3=BC2,$C$17,0)</f>
        <v>0</v>
      </c>
      <c r="BD5" s="9"/>
      <c r="BE5" s="9"/>
      <c r="BF5" s="9"/>
      <c r="BG5" s="9"/>
      <c r="BH5" s="47">
        <f>IF(AZ3=BA2,$C$9,IF(AZ3=BB2,$C$13,IF(AZ3=BC2,$C$17,0)))</f>
        <v>0</v>
      </c>
      <c r="BI5" s="47" t="str">
        <f t="shared" si="4"/>
        <v/>
      </c>
      <c r="BK5" s="8"/>
      <c r="BL5" s="9">
        <f>IF(BK3=BL2,$C$9,0)</f>
        <v>0</v>
      </c>
      <c r="BM5" s="9">
        <f>IF(BK3=BM2,$C$13,0)</f>
        <v>0</v>
      </c>
      <c r="BN5" s="9">
        <f>IF(BK3=BN2,$C$17,0)</f>
        <v>0</v>
      </c>
      <c r="BO5" s="9"/>
      <c r="BP5" s="9"/>
      <c r="BQ5" s="9"/>
      <c r="BR5" s="9"/>
      <c r="BS5" s="47">
        <f>IF(BK3=BL2,$C$9,IF(BK3=BM2,$C$13,IF(BK3=BN2,$C$17,0)))</f>
        <v>0</v>
      </c>
      <c r="BT5" s="47" t="str">
        <f t="shared" si="5"/>
        <v/>
      </c>
      <c r="BV5" s="8"/>
      <c r="BW5" s="9">
        <f>IF(BV3=BW2,$C$9,0)</f>
        <v>0</v>
      </c>
      <c r="BX5" s="9">
        <f>IF(BV3=BX2,$C$13,0)</f>
        <v>0</v>
      </c>
      <c r="BY5" s="9">
        <f>IF(BV3=BY2,$C$17,0)</f>
        <v>0</v>
      </c>
      <c r="BZ5" s="9"/>
      <c r="CA5" s="9"/>
      <c r="CB5" s="9"/>
      <c r="CC5" s="9"/>
      <c r="CD5" s="47">
        <f>IF(BV3=BW2,$C$9,IF(BV3=BX2,$C$13,IF(BV3=BY2,$C$17,0)))</f>
        <v>0</v>
      </c>
      <c r="CE5" s="47" t="str">
        <f t="shared" si="6"/>
        <v/>
      </c>
      <c r="CG5" s="8"/>
      <c r="CH5" s="9">
        <f>IF(CG3=CH2,$C$9,0)</f>
        <v>0</v>
      </c>
      <c r="CI5" s="9">
        <f>IF(CG3=CI2,$C$13,0)</f>
        <v>0</v>
      </c>
      <c r="CJ5" s="9">
        <f>IF(CG3=CJ2,$C$17,0)</f>
        <v>0</v>
      </c>
      <c r="CK5" s="9"/>
      <c r="CL5" s="9"/>
      <c r="CM5" s="9"/>
      <c r="CN5" s="9"/>
      <c r="CO5" s="47">
        <f>IF(CG3=CH2,$C$9,IF(CG3=CI2,$C$13,IF(CG3=CJ2,$C$17,0)))</f>
        <v>0</v>
      </c>
      <c r="CP5" s="47" t="str">
        <f t="shared" si="7"/>
        <v/>
      </c>
      <c r="CR5" s="8"/>
      <c r="CS5" s="9">
        <f>IF(CR3=CS2,$C$9,0)</f>
        <v>0</v>
      </c>
      <c r="CT5" s="9">
        <f>IF(CR3=CT2,$C$13,0)</f>
        <v>0</v>
      </c>
      <c r="CU5" s="9">
        <f>IF(CR3=CU2,$C$17,0)</f>
        <v>0</v>
      </c>
      <c r="CV5" s="9"/>
      <c r="CW5" s="9"/>
      <c r="CX5" s="9"/>
      <c r="CY5" s="9"/>
      <c r="CZ5" s="47">
        <f>IF(CR3=CS2,$C$9,IF(CR3=CT2,$C$13,IF(CR3=CU2,$C$17,0)))</f>
        <v>0</v>
      </c>
      <c r="DA5" s="47" t="str">
        <f t="shared" si="8"/>
        <v/>
      </c>
      <c r="DC5" s="8"/>
      <c r="DD5" s="9">
        <f>IF(DC3=DD2,$C$9,0)</f>
        <v>0</v>
      </c>
      <c r="DE5" s="9">
        <f>IF(DC3=DE2,$C$13,0)</f>
        <v>0</v>
      </c>
      <c r="DF5" s="9">
        <f>IF(DC3=DF2,$C$17,0)</f>
        <v>0</v>
      </c>
      <c r="DG5" s="9"/>
      <c r="DH5" s="9"/>
      <c r="DI5" s="9"/>
      <c r="DJ5" s="9"/>
      <c r="DK5" s="47">
        <f>IF(DC3=DD2,$C$9,IF(DC3=DE2,$C$13,IF(DC3=DF2,$C$17,0)))</f>
        <v>0</v>
      </c>
      <c r="DL5" s="47" t="str">
        <f t="shared" si="9"/>
        <v/>
      </c>
      <c r="DN5" s="8"/>
      <c r="DO5" s="9">
        <f>IF(DN3=DO2,$C$9,0)</f>
        <v>0</v>
      </c>
      <c r="DP5" s="9">
        <f>IF(DN3=DP2,$C$13,0)</f>
        <v>0</v>
      </c>
      <c r="DQ5" s="9">
        <f>IF(DN3=DQ2,$C$17,0)</f>
        <v>0</v>
      </c>
      <c r="DR5" s="9"/>
      <c r="DS5" s="9"/>
      <c r="DT5" s="9"/>
      <c r="DU5" s="9"/>
      <c r="DV5" s="47">
        <f>IF(DN3=DO2,$C$9,IF(DN3=DP2,$C$13,IF(DN3=DQ2,$C$17,0)))</f>
        <v>0</v>
      </c>
      <c r="DW5" s="47" t="str">
        <f t="shared" si="10"/>
        <v/>
      </c>
      <c r="DY5" s="8"/>
      <c r="DZ5" s="9">
        <f>IF(DY3=DZ2,$C$9,0)</f>
        <v>0</v>
      </c>
      <c r="EA5" s="9">
        <f>IF(DY3=EA2,$C$13,0)</f>
        <v>0</v>
      </c>
      <c r="EB5" s="9">
        <f>IF(DY3=EB2,$C$17,0)</f>
        <v>0</v>
      </c>
      <c r="EC5" s="9"/>
      <c r="ED5" s="9"/>
      <c r="EE5" s="9"/>
      <c r="EF5" s="9"/>
      <c r="EG5" s="47">
        <f>IF(DY3=DZ2,$C$9,IF(DY3=EA2,$C$13,IF(DY3=EB2,$C$17,0)))</f>
        <v>0</v>
      </c>
      <c r="EH5" s="47" t="str">
        <f t="shared" si="11"/>
        <v/>
      </c>
      <c r="EJ5" s="8"/>
      <c r="EK5" s="9">
        <f>IF(EJ3=EK2,$C$9,0)</f>
        <v>0</v>
      </c>
      <c r="EL5" s="9">
        <f>IF(EJ3=EL2,$C$13,0)</f>
        <v>0</v>
      </c>
      <c r="EM5" s="9">
        <f>IF(EJ3=EM2,$C$17,0)</f>
        <v>0</v>
      </c>
      <c r="EN5" s="9"/>
      <c r="EO5" s="9"/>
      <c r="EP5" s="9"/>
      <c r="EQ5" s="9"/>
      <c r="ER5" s="47">
        <f>IF(EJ3=EK2,$C$9,IF(EJ3=EL2,$C$13,IF(EJ3=EM2,$C$17,0)))</f>
        <v>0</v>
      </c>
      <c r="ES5" s="47" t="str">
        <f t="shared" si="12"/>
        <v/>
      </c>
      <c r="EU5" s="8"/>
      <c r="EV5" s="9">
        <f>IF(EU3=EV2,$C$9,0)</f>
        <v>0</v>
      </c>
      <c r="EW5" s="9">
        <f>IF(EU3=EW2,$C$13,0)</f>
        <v>0</v>
      </c>
      <c r="EX5" s="9">
        <f>IF(EU3=EX2,$C$17,0)</f>
        <v>0</v>
      </c>
      <c r="EY5" s="9"/>
      <c r="EZ5" s="9"/>
      <c r="FA5" s="9"/>
      <c r="FB5" s="9"/>
      <c r="FC5" s="47">
        <f>IF(EU3=EV2,$C$9,IF(EU3=EW2,$C$13,IF(EU3=EX2,$C$17,0)))</f>
        <v>0</v>
      </c>
      <c r="FD5" s="47" t="str">
        <f t="shared" si="13"/>
        <v/>
      </c>
      <c r="FF5" s="8"/>
      <c r="FG5" s="9">
        <f>IF(FF3=FG2,$C$9,0)</f>
        <v>0</v>
      </c>
      <c r="FH5" s="9">
        <f>IF(FF3=FH2,$C$13,0)</f>
        <v>0</v>
      </c>
      <c r="FI5" s="9">
        <f>IF(FF3=FI2,$C$17,0)</f>
        <v>0</v>
      </c>
      <c r="FJ5" s="9"/>
      <c r="FK5" s="9"/>
      <c r="FL5" s="9"/>
      <c r="FM5" s="9"/>
      <c r="FN5" s="47">
        <f>IF(FF3=FG2,$C$9,IF(FF3=FH2,$C$13,IF(FF3=FI2,$C$17,0)))</f>
        <v>0</v>
      </c>
      <c r="FO5" s="47" t="str">
        <f t="shared" si="14"/>
        <v/>
      </c>
    </row>
    <row r="6" spans="2:171" ht="15.75" thickBot="1" x14ac:dyDescent="0.3">
      <c r="H6" s="8"/>
      <c r="I6" s="9">
        <f>IF(H3=I2,$C$10,0)</f>
        <v>0</v>
      </c>
      <c r="J6" s="9">
        <f>IF(H3=J2,$C$14,0)</f>
        <v>0</v>
      </c>
      <c r="K6" s="9">
        <f>IF(H3=K2,$C$18,0)</f>
        <v>0</v>
      </c>
      <c r="L6" s="9"/>
      <c r="M6" s="9"/>
      <c r="N6" s="9"/>
      <c r="O6" s="9"/>
      <c r="P6" s="47">
        <f>IF(H3=I2,$C$10,IF(H3=J2,$C$14,IF(H3=K2,$C$18,0)))</f>
        <v>0</v>
      </c>
      <c r="Q6" s="47" t="str">
        <f>IF(P6=0,"",P6)</f>
        <v/>
      </c>
      <c r="S6" s="8"/>
      <c r="T6" s="9">
        <f>IF(S3=T2,$C$10,0)</f>
        <v>0</v>
      </c>
      <c r="U6" s="9">
        <f>IF(S3=U2,$C$14,0)</f>
        <v>0</v>
      </c>
      <c r="V6" s="9">
        <f>IF(S3=V2,$C$18,0)</f>
        <v>0</v>
      </c>
      <c r="W6" s="9"/>
      <c r="X6" s="9"/>
      <c r="Y6" s="9"/>
      <c r="Z6" s="9"/>
      <c r="AA6" s="47">
        <f>IF(S3=T2,$C$10,IF(S3=U2,$C$14,IF(S3=V2,$C$18,0)))</f>
        <v>0</v>
      </c>
      <c r="AB6" s="47" t="str">
        <f>IF(AA6=0,"",AA6)</f>
        <v/>
      </c>
      <c r="AD6" s="8"/>
      <c r="AE6" s="9">
        <f>IF(AD3=AE2,$C$10,0)</f>
        <v>0</v>
      </c>
      <c r="AF6" s="9">
        <f>IF(AD3=AF2,$C$14,0)</f>
        <v>0</v>
      </c>
      <c r="AG6" s="9">
        <f>IF(AD3=AG2,$C$18,0)</f>
        <v>0</v>
      </c>
      <c r="AH6" s="9"/>
      <c r="AI6" s="9"/>
      <c r="AJ6" s="9"/>
      <c r="AK6" s="9"/>
      <c r="AL6" s="47">
        <f>IF(AD3=AE2,$C$10,IF(AD3=AF2,$C$14,IF(AD3=AG2,$C$18,0)))</f>
        <v>0</v>
      </c>
      <c r="AM6" s="47" t="str">
        <f>IF(AL6=0,"",AL6)</f>
        <v/>
      </c>
      <c r="AO6" s="8"/>
      <c r="AP6" s="9">
        <f>IF(AO3=AP2,$C$10,0)</f>
        <v>0</v>
      </c>
      <c r="AQ6" s="9">
        <f>IF(AO3=AQ2,$C$14,0)</f>
        <v>0</v>
      </c>
      <c r="AR6" s="9">
        <f>IF(AO3=AR2,$C$18,0)</f>
        <v>0</v>
      </c>
      <c r="AS6" s="9"/>
      <c r="AT6" s="9"/>
      <c r="AU6" s="9"/>
      <c r="AV6" s="9"/>
      <c r="AW6" s="47">
        <f>IF(AO3=AP2,$C$10,IF(AO3=AQ2,$C$14,IF(AO3=AR2,$C$18,0)))</f>
        <v>0</v>
      </c>
      <c r="AX6" s="47" t="str">
        <f>IF(AW6=0,"",AW6)</f>
        <v/>
      </c>
      <c r="AZ6" s="8"/>
      <c r="BA6" s="9">
        <f>IF(AZ3=BA2,$C$10,0)</f>
        <v>0</v>
      </c>
      <c r="BB6" s="9">
        <f>IF(AZ3=BB2,$C$14,0)</f>
        <v>0</v>
      </c>
      <c r="BC6" s="9">
        <f>IF(AZ3=BC2,$C$18,0)</f>
        <v>0</v>
      </c>
      <c r="BD6" s="9"/>
      <c r="BE6" s="9"/>
      <c r="BF6" s="9"/>
      <c r="BG6" s="9"/>
      <c r="BH6" s="47">
        <f>IF(AZ3=BA2,$C$10,IF(AZ3=BB2,$C$14,IF(AZ3=BC2,$C$18,0)))</f>
        <v>0</v>
      </c>
      <c r="BI6" s="47" t="str">
        <f>IF(BH6=0,"",BH6)</f>
        <v/>
      </c>
      <c r="BK6" s="8"/>
      <c r="BL6" s="9">
        <f>IF(BK3=BL2,$C$10,0)</f>
        <v>0</v>
      </c>
      <c r="BM6" s="9">
        <f>IF(BK3=BM2,$C$14,0)</f>
        <v>0</v>
      </c>
      <c r="BN6" s="9">
        <f>IF(BK3=BN2,$C$18,0)</f>
        <v>0</v>
      </c>
      <c r="BO6" s="9"/>
      <c r="BP6" s="9"/>
      <c r="BQ6" s="9"/>
      <c r="BR6" s="9"/>
      <c r="BS6" s="47">
        <f>IF(BK3=BL2,$C$10,IF(BK3=BM2,$C$14,IF(BK3=BN2,$C$18,0)))</f>
        <v>0</v>
      </c>
      <c r="BT6" s="47" t="str">
        <f>IF(BS6=0,"",BS6)</f>
        <v/>
      </c>
      <c r="BV6" s="8"/>
      <c r="BW6" s="9">
        <f>IF(BV3=BW2,$C$10,0)</f>
        <v>0</v>
      </c>
      <c r="BX6" s="9">
        <f>IF(BV3=BX2,$C$14,0)</f>
        <v>0</v>
      </c>
      <c r="BY6" s="9">
        <f>IF(BV3=BY2,$C$18,0)</f>
        <v>0</v>
      </c>
      <c r="BZ6" s="9"/>
      <c r="CA6" s="9"/>
      <c r="CB6" s="9"/>
      <c r="CC6" s="9"/>
      <c r="CD6" s="47">
        <f>IF(BV3=BW2,$C$10,IF(BV3=BX2,$C$14,IF(BV3=BY2,$C$18,0)))</f>
        <v>0</v>
      </c>
      <c r="CE6" s="47" t="str">
        <f>IF(CD6=0,"",CD6)</f>
        <v/>
      </c>
      <c r="CG6" s="8"/>
      <c r="CH6" s="9">
        <f>IF(CG3=CH2,$C$10,0)</f>
        <v>0</v>
      </c>
      <c r="CI6" s="9">
        <f>IF(CG3=CI2,$C$14,0)</f>
        <v>0</v>
      </c>
      <c r="CJ6" s="9">
        <f>IF(CG3=CJ2,$C$18,0)</f>
        <v>0</v>
      </c>
      <c r="CK6" s="9"/>
      <c r="CL6" s="9"/>
      <c r="CM6" s="9"/>
      <c r="CN6" s="9"/>
      <c r="CO6" s="47">
        <f>IF(CG3=CH2,$C$10,IF(CG3=CI2,$C$14,IF(CG3=CJ2,$C$18,0)))</f>
        <v>0</v>
      </c>
      <c r="CP6" s="47" t="str">
        <f>IF(CO6=0,"",CO6)</f>
        <v/>
      </c>
      <c r="CR6" s="8"/>
      <c r="CS6" s="9">
        <f>IF(CR3=CS2,$C$10,0)</f>
        <v>0</v>
      </c>
      <c r="CT6" s="9">
        <f>IF(CR3=CT2,$C$14,0)</f>
        <v>0</v>
      </c>
      <c r="CU6" s="9">
        <f>IF(CR3=CU2,$C$18,0)</f>
        <v>0</v>
      </c>
      <c r="CV6" s="9"/>
      <c r="CW6" s="9"/>
      <c r="CX6" s="9"/>
      <c r="CY6" s="9"/>
      <c r="CZ6" s="47">
        <f>IF(CR3=CS2,$C$10,IF(CR3=CT2,$C$14,IF(CR3=CU2,$C$18,0)))</f>
        <v>0</v>
      </c>
      <c r="DA6" s="47" t="str">
        <f>IF(CZ6=0,"",CZ6)</f>
        <v/>
      </c>
      <c r="DC6" s="8"/>
      <c r="DD6" s="9">
        <f>IF(DC3=DD2,$C$10,0)</f>
        <v>0</v>
      </c>
      <c r="DE6" s="9">
        <f>IF(DC3=DE2,$C$14,0)</f>
        <v>0</v>
      </c>
      <c r="DF6" s="9">
        <f>IF(DC3=DF2,$C$18,0)</f>
        <v>0</v>
      </c>
      <c r="DG6" s="9"/>
      <c r="DH6" s="9"/>
      <c r="DI6" s="9"/>
      <c r="DJ6" s="9"/>
      <c r="DK6" s="47">
        <f>IF(DC3=DD2,$C$10,IF(DC3=DE2,$C$14,IF(DC3=DF2,$C$18,0)))</f>
        <v>0</v>
      </c>
      <c r="DL6" s="47" t="str">
        <f>IF(DK6=0,"",DK6)</f>
        <v/>
      </c>
      <c r="DN6" s="8"/>
      <c r="DO6" s="9">
        <f>IF(DN3=DO2,$C$10,0)</f>
        <v>0</v>
      </c>
      <c r="DP6" s="9">
        <f>IF(DN3=DP2,$C$14,0)</f>
        <v>0</v>
      </c>
      <c r="DQ6" s="9">
        <f>IF(DN3=DQ2,$C$18,0)</f>
        <v>0</v>
      </c>
      <c r="DR6" s="9"/>
      <c r="DS6" s="9"/>
      <c r="DT6" s="9"/>
      <c r="DU6" s="9"/>
      <c r="DV6" s="47">
        <f>IF(DN3=DO2,$C$10,IF(DN3=DP2,$C$14,IF(DN3=DQ2,$C$18,0)))</f>
        <v>0</v>
      </c>
      <c r="DW6" s="47" t="str">
        <f>IF(DV6=0,"",DV6)</f>
        <v/>
      </c>
      <c r="DY6" s="8"/>
      <c r="DZ6" s="9">
        <f>IF(DY3=DZ2,$C$10,0)</f>
        <v>0</v>
      </c>
      <c r="EA6" s="9">
        <f>IF(DY3=EA2,$C$14,0)</f>
        <v>0</v>
      </c>
      <c r="EB6" s="9">
        <f>IF(DY3=EB2,$C$18,0)</f>
        <v>0</v>
      </c>
      <c r="EC6" s="9"/>
      <c r="ED6" s="9"/>
      <c r="EE6" s="9"/>
      <c r="EF6" s="9"/>
      <c r="EG6" s="47">
        <f>IF(DY3=DZ2,$C$10,IF(DY3=EA2,$C$14,IF(DY3=EB2,$C$18,0)))</f>
        <v>0</v>
      </c>
      <c r="EH6" s="47" t="str">
        <f>IF(EG6=0,"",EG6)</f>
        <v/>
      </c>
      <c r="EJ6" s="8"/>
      <c r="EK6" s="9">
        <f>IF(EJ3=EK2,$C$10,0)</f>
        <v>0</v>
      </c>
      <c r="EL6" s="9">
        <f>IF(EJ3=EL2,$C$14,0)</f>
        <v>0</v>
      </c>
      <c r="EM6" s="9">
        <f>IF(EJ3=EM2,$C$18,0)</f>
        <v>0</v>
      </c>
      <c r="EN6" s="9"/>
      <c r="EO6" s="9"/>
      <c r="EP6" s="9"/>
      <c r="EQ6" s="9"/>
      <c r="ER6" s="47">
        <f>IF(EJ3=EK2,$C$10,IF(EJ3=EL2,$C$14,IF(EJ3=EM2,$C$18,0)))</f>
        <v>0</v>
      </c>
      <c r="ES6" s="47" t="str">
        <f>IF(ER6=0,"",ER6)</f>
        <v/>
      </c>
      <c r="EU6" s="8"/>
      <c r="EV6" s="9">
        <f>IF(EU3=EV2,$C$10,0)</f>
        <v>0</v>
      </c>
      <c r="EW6" s="9">
        <f>IF(EU3=EW2,$C$14,0)</f>
        <v>0</v>
      </c>
      <c r="EX6" s="9">
        <f>IF(EU3=EX2,$C$18,0)</f>
        <v>0</v>
      </c>
      <c r="EY6" s="9"/>
      <c r="EZ6" s="9"/>
      <c r="FA6" s="9"/>
      <c r="FB6" s="9"/>
      <c r="FC6" s="47">
        <f>IF(EU3=EV2,$C$10,IF(EU3=EW2,$C$14,IF(EU3=EX2,$C$18,0)))</f>
        <v>0</v>
      </c>
      <c r="FD6" s="47" t="str">
        <f>IF(FC6=0,"",FC6)</f>
        <v/>
      </c>
      <c r="FF6" s="8"/>
      <c r="FG6" s="9">
        <f>IF(FF3=FG2,$C$10,0)</f>
        <v>0</v>
      </c>
      <c r="FH6" s="9">
        <f>IF(FF3=FH2,$C$14,0)</f>
        <v>0</v>
      </c>
      <c r="FI6" s="9">
        <f>IF(FF3=FI2,$C$18,0)</f>
        <v>0</v>
      </c>
      <c r="FJ6" s="9"/>
      <c r="FK6" s="9"/>
      <c r="FL6" s="9"/>
      <c r="FM6" s="9"/>
      <c r="FN6" s="47">
        <f>IF(FF3=FG2,$C$10,IF(FF3=FH2,$C$14,IF(FF3=FI2,$C$18,0)))</f>
        <v>0</v>
      </c>
      <c r="FO6" s="47" t="str">
        <f>IF(FN6=0,"",FN6)</f>
        <v/>
      </c>
    </row>
    <row r="7" spans="2:171" x14ac:dyDescent="0.25">
      <c r="B7" s="23" t="s">
        <v>355</v>
      </c>
      <c r="C7" s="43" t="s">
        <v>356</v>
      </c>
      <c r="EK7" s="71"/>
      <c r="EV7" s="71"/>
      <c r="FG7" s="71"/>
    </row>
    <row r="8" spans="2:171" x14ac:dyDescent="0.25">
      <c r="B8" s="4"/>
      <c r="C8" s="5" t="s">
        <v>360</v>
      </c>
      <c r="CS8" s="71"/>
      <c r="DO8" s="71"/>
      <c r="DZ8" s="71"/>
    </row>
    <row r="9" spans="2:171" x14ac:dyDescent="0.25">
      <c r="B9" s="4"/>
      <c r="C9" s="5" t="s">
        <v>365</v>
      </c>
      <c r="CS9" s="71"/>
      <c r="DO9" s="71"/>
      <c r="DZ9" s="71"/>
    </row>
    <row r="10" spans="2:171" ht="15.75" thickBot="1" x14ac:dyDescent="0.3">
      <c r="B10" s="8"/>
      <c r="C10" s="10" t="s">
        <v>370</v>
      </c>
    </row>
    <row r="11" spans="2:171" x14ac:dyDescent="0.25">
      <c r="B11" s="23" t="s">
        <v>384</v>
      </c>
      <c r="C11" s="25" t="s">
        <v>385</v>
      </c>
    </row>
    <row r="12" spans="2:171" x14ac:dyDescent="0.25">
      <c r="B12" s="4"/>
      <c r="C12" s="5" t="s">
        <v>392</v>
      </c>
    </row>
    <row r="13" spans="2:171" x14ac:dyDescent="0.25">
      <c r="B13" s="4"/>
      <c r="C13" s="5" t="s">
        <v>404</v>
      </c>
    </row>
    <row r="14" spans="2:171" ht="15.75" thickBot="1" x14ac:dyDescent="0.3">
      <c r="B14" s="8"/>
      <c r="C14" s="10"/>
    </row>
    <row r="15" spans="2:171" x14ac:dyDescent="0.25">
      <c r="B15" s="23" t="s">
        <v>410</v>
      </c>
      <c r="C15" s="25" t="s">
        <v>73</v>
      </c>
    </row>
    <row r="16" spans="2:171" x14ac:dyDescent="0.25">
      <c r="B16" s="4"/>
      <c r="C16" s="15"/>
    </row>
    <row r="17" spans="2:191" x14ac:dyDescent="0.25">
      <c r="B17" s="4"/>
      <c r="C17" s="5"/>
    </row>
    <row r="18" spans="2:191" ht="15.75" thickBot="1" x14ac:dyDescent="0.3">
      <c r="B18" s="8"/>
      <c r="C18" s="10"/>
    </row>
    <row r="19" spans="2:191" x14ac:dyDescent="0.25">
      <c r="AV19" s="71"/>
      <c r="BI19" s="71"/>
      <c r="BV19" s="71"/>
      <c r="CI19" s="71"/>
      <c r="CV19" s="71"/>
      <c r="DI19" s="71"/>
      <c r="DV19" s="71"/>
      <c r="EI19" s="71"/>
      <c r="EV19" s="71"/>
      <c r="FI19" s="71"/>
      <c r="FV19" s="71"/>
      <c r="GI19" s="71"/>
    </row>
    <row r="20" spans="2:191" ht="15.75" thickBot="1" x14ac:dyDescent="0.3"/>
    <row r="21" spans="2:191" ht="15.75" thickBot="1" x14ac:dyDescent="0.3">
      <c r="B21" s="49" t="str">
        <f>C7</f>
        <v>1. Pokročilé analytické a predikčné nástroje (pre priemyselné aplikácie) so zameraním na cloudové riešenia, veľkoobjemové dáta a vysokovýkonné počítanie (exascale computing)</v>
      </c>
      <c r="C21" s="25" t="s">
        <v>357</v>
      </c>
      <c r="H21" s="110" t="s">
        <v>280</v>
      </c>
      <c r="I21" s="111" t="s">
        <v>356</v>
      </c>
      <c r="J21" s="109" t="s">
        <v>360</v>
      </c>
      <c r="K21" s="109" t="s">
        <v>365</v>
      </c>
      <c r="L21" s="109" t="s">
        <v>370</v>
      </c>
      <c r="M21" s="112" t="s">
        <v>385</v>
      </c>
      <c r="N21" s="109" t="s">
        <v>392</v>
      </c>
      <c r="O21" s="109" t="s">
        <v>404</v>
      </c>
      <c r="P21" s="113" t="s">
        <v>73</v>
      </c>
      <c r="Q21" s="112"/>
      <c r="R21" s="57" t="s">
        <v>71</v>
      </c>
      <c r="S21" s="58" t="s">
        <v>72</v>
      </c>
      <c r="U21" s="110" t="s">
        <v>281</v>
      </c>
      <c r="V21" s="57" t="s">
        <v>71</v>
      </c>
      <c r="W21" s="58" t="s">
        <v>72</v>
      </c>
      <c r="Y21" s="110" t="s">
        <v>282</v>
      </c>
      <c r="Z21" s="57" t="s">
        <v>71</v>
      </c>
      <c r="AA21" s="58" t="s">
        <v>72</v>
      </c>
      <c r="AC21" s="110" t="s">
        <v>283</v>
      </c>
      <c r="AD21" s="57" t="s">
        <v>71</v>
      </c>
      <c r="AE21" s="58" t="s">
        <v>72</v>
      </c>
      <c r="AG21" s="110" t="s">
        <v>284</v>
      </c>
      <c r="AH21" s="57" t="s">
        <v>71</v>
      </c>
      <c r="AI21" s="58" t="s">
        <v>72</v>
      </c>
      <c r="AK21" s="110" t="s">
        <v>285</v>
      </c>
      <c r="AL21" s="57" t="s">
        <v>71</v>
      </c>
      <c r="AM21" s="58" t="s">
        <v>72</v>
      </c>
      <c r="AO21" s="110" t="s">
        <v>286</v>
      </c>
      <c r="AP21" s="57" t="s">
        <v>71</v>
      </c>
      <c r="AQ21" s="58" t="s">
        <v>72</v>
      </c>
      <c r="AS21" s="110" t="s">
        <v>287</v>
      </c>
      <c r="AT21" s="57" t="s">
        <v>71</v>
      </c>
      <c r="AU21" s="58" t="s">
        <v>72</v>
      </c>
      <c r="AW21" s="110" t="s">
        <v>288</v>
      </c>
      <c r="AX21" s="57" t="s">
        <v>71</v>
      </c>
      <c r="AY21" s="58" t="s">
        <v>72</v>
      </c>
      <c r="BA21" s="110" t="s">
        <v>289</v>
      </c>
      <c r="BB21" s="57" t="s">
        <v>71</v>
      </c>
      <c r="BC21" s="58" t="s">
        <v>72</v>
      </c>
      <c r="BE21" s="110" t="s">
        <v>290</v>
      </c>
      <c r="BF21" s="57" t="s">
        <v>71</v>
      </c>
      <c r="BG21" s="58" t="s">
        <v>72</v>
      </c>
      <c r="BI21" s="110" t="s">
        <v>291</v>
      </c>
      <c r="BJ21" s="57" t="s">
        <v>71</v>
      </c>
      <c r="BK21" s="58" t="s">
        <v>72</v>
      </c>
      <c r="BM21" s="110" t="s">
        <v>292</v>
      </c>
      <c r="BN21" s="57" t="s">
        <v>71</v>
      </c>
      <c r="BO21" s="58" t="s">
        <v>72</v>
      </c>
      <c r="BQ21" s="110" t="s">
        <v>293</v>
      </c>
      <c r="BR21" s="57" t="s">
        <v>71</v>
      </c>
      <c r="BS21" s="58" t="s">
        <v>72</v>
      </c>
      <c r="BU21" s="110" t="s">
        <v>294</v>
      </c>
      <c r="BV21" s="57" t="s">
        <v>71</v>
      </c>
      <c r="BW21" s="58" t="s">
        <v>72</v>
      </c>
    </row>
    <row r="22" spans="2:191" x14ac:dyDescent="0.25">
      <c r="B22" s="4"/>
      <c r="C22" s="15" t="s">
        <v>358</v>
      </c>
      <c r="H22" s="70">
        <f>'Digitálne Slovensko'!C12</f>
        <v>0</v>
      </c>
      <c r="I22" s="6">
        <f>IF(H22=I21,$C$21,0)</f>
        <v>0</v>
      </c>
      <c r="J22" s="6">
        <f>IF(H22=J21,$C$34,0)</f>
        <v>0</v>
      </c>
      <c r="K22" s="6">
        <f>IF(H22=K21,$C$47,0)</f>
        <v>0</v>
      </c>
      <c r="L22" s="6">
        <f>IF(H22=L21,$C$60,0)</f>
        <v>0</v>
      </c>
      <c r="M22" s="6">
        <f>IF(H22=M21,$C$73,0)</f>
        <v>0</v>
      </c>
      <c r="N22" s="6">
        <f>IF(H22=N21,C86,0)</f>
        <v>0</v>
      </c>
      <c r="O22" s="6">
        <f>IF(H22=O21,$C$99,0)</f>
        <v>0</v>
      </c>
      <c r="P22" s="6">
        <f>IF(H22=P21,$C$112,0)</f>
        <v>0</v>
      </c>
      <c r="Q22" s="5"/>
      <c r="R22" s="46">
        <f>IF($H$22=$I$21,$C$21,IF($H$22=$J$21,$C$34,IF($H$22=$K$21,$C$47,IF($H$22=$L$21,$C$60,IF($H$22=$M$21,$C$73,IF($H$22=$N$21,$C$86,IF($H$22=$O$21,$C$99,IF($H$22=$P$21,$C$112,0))))))))</f>
        <v>0</v>
      </c>
      <c r="S22" s="46" t="str">
        <f>IF(R22=0,"",R22)</f>
        <v/>
      </c>
      <c r="U22" s="70">
        <f>'Digitálne Slovensko'!R12</f>
        <v>0</v>
      </c>
      <c r="V22" s="46">
        <f>IF(U22=$I$21,$C$21,IF(U22=$J$21,$C$34,IF(U22=$K$21,$C$47,IF(U22=$L$21,$C$60,IF(U22=$M$21,$C$73,IF(U22=$N$21,$C$86,IF(U22=$O$21,$C$99,IF(U22=$P$21,$C$112,0))))))))</f>
        <v>0</v>
      </c>
      <c r="W22" s="46" t="str">
        <f>IF(V22=0,"",V22)</f>
        <v/>
      </c>
      <c r="Y22" s="70">
        <f>'Digitálne Slovensko'!V12</f>
        <v>0</v>
      </c>
      <c r="Z22" s="46">
        <f>IF(Y22=$I$21,$C$21,IF(Y22=$J$21,$C$34,IF(Y22=$K$21,$C$47,IF(Y22=$L$21,$C$60,IF(Y22=$M$21,$C$73,IF(Y22=$N$21,$C$86,IF(Y22=$O$21,$C$99,IF(Y22=$P$21,$C$112,0))))))))</f>
        <v>0</v>
      </c>
      <c r="AA22" s="46" t="str">
        <f>IF(Z22=0,"",Z22)</f>
        <v/>
      </c>
      <c r="AC22" s="70">
        <f>'Digitálne Slovensko'!Z12</f>
        <v>0</v>
      </c>
      <c r="AD22" s="46">
        <f>IF(AC22=$I$21,$C$21,IF(AC22=$J$21,$C$34,IF(AC22=$K$21,$C$47,IF(AC22=$L$21,$C$60,IF(AC22=$M$21,$C$73,IF(AC22=$N$21,$C$86,IF(AC22=$O$21,$C$99,IF(AC22=$P$21,$C$112,0))))))))</f>
        <v>0</v>
      </c>
      <c r="AE22" s="46" t="str">
        <f>IF(AD22=0,"",AD22)</f>
        <v/>
      </c>
      <c r="AG22" s="70" t="str">
        <f>'Digitálne Slovensko'!AD12</f>
        <v>Potrebné vybrať Aktivitu RIS3 SK</v>
      </c>
      <c r="AH22" s="46">
        <f>IF(AG22=$I$21,$C$21,IF(AG22=$J$21,$C$34,IF(AG22=$K$21,$C$47,IF(AG22=$L$21,$C$60,IF(AG22=$M$21,$C$73,IF(AG22=$N$21,$C$86,IF(AG22=$O$21,$C$99,IF(AG22=$P$21,$C$112,0))))))))</f>
        <v>0</v>
      </c>
      <c r="AI22" s="46" t="str">
        <f>IF(AH22=0,"",AH22)</f>
        <v/>
      </c>
      <c r="AK22" s="70">
        <f>'Digitálne Slovensko'!AH12</f>
        <v>0</v>
      </c>
      <c r="AL22" s="46">
        <f>IF(AK22=$I$21,$C$21,IF(AK22=$J$21,$C$34,IF(AK22=$K$21,$C$47,IF(AK22=$L$21,$C$60,IF(AK22=$M$21,$C$73,IF(AK22=$N$21,$C$86,IF(AK22=$O$21,$C$99,IF(AK22=$P$21,$C$112,0))))))))</f>
        <v>0</v>
      </c>
      <c r="AM22" s="46" t="str">
        <f>IF(AL22=0,"",AL22)</f>
        <v/>
      </c>
      <c r="AO22" s="70">
        <f>'Digitálne Slovensko'!AL12</f>
        <v>0</v>
      </c>
      <c r="AP22" s="46">
        <f>IF(AO22=$I$21,$C$21,IF(AO22=$J$21,$C$34,IF(AO22=$K$21,$C$47,IF(AO22=$L$21,$C$60,IF(AO22=$M$21,$C$73,IF(AO22=$N$21,$C$86,IF(AO22=$O$21,$C$99,IF(AO22=$P$21,$C$112,0))))))))</f>
        <v>0</v>
      </c>
      <c r="AQ22" s="46" t="str">
        <f>IF(AP22=0,"",AP22)</f>
        <v/>
      </c>
      <c r="AS22" s="70">
        <f>'Digitálne Slovensko'!AP12</f>
        <v>0</v>
      </c>
      <c r="AT22" s="46">
        <f>IF(AS22=$I$21,$C$21,IF(AS22=$J$21,$C$34,IF(AS22=$K$21,$C$47,IF(AS22=$L$21,$C$60,IF(AS22=$M$21,$C$73,IF(AS22=$N$21,$C$86,IF(AS22=$O$21,$C$99,IF(AS22=$P$21,$C$112,0))))))))</f>
        <v>0</v>
      </c>
      <c r="AU22" s="46" t="str">
        <f>IF(AT22=0,"",AT22)</f>
        <v/>
      </c>
      <c r="AW22" s="70">
        <f>'Digitálne Slovensko'!AT12</f>
        <v>0</v>
      </c>
      <c r="AX22" s="46">
        <f>IF(AW22=$I$21,$C$21,IF(AW22=$J$21,$C$34,IF(AW22=$K$21,$C$47,IF(AW22=$L$21,$C$60,IF(AW22=$M$21,$C$73,IF(AW22=$N$21,$C$86,IF(AW22=$O$21,$C$99,IF(AW22=$P$21,$C$112,0))))))))</f>
        <v>0</v>
      </c>
      <c r="AY22" s="46" t="str">
        <f>IF(AX22=0,"",AX22)</f>
        <v/>
      </c>
      <c r="BA22" s="70">
        <f>'Digitálne Slovensko'!AX12</f>
        <v>0</v>
      </c>
      <c r="BB22" s="46">
        <f>IF(BA22=$I$21,$C$21,IF(BA22=$J$21,$C$34,IF(BA22=$K$21,$C$47,IF(BA22=$L$21,$C$60,IF(BA22=$M$21,$C$73,IF(BA22=$N$21,$C$86,IF(BA22=$O$21,$C$99,IF(BA22=$P$21,$C$112,0))))))))</f>
        <v>0</v>
      </c>
      <c r="BC22" s="46" t="str">
        <f>IF(BB22=0,"",BB22)</f>
        <v/>
      </c>
      <c r="BE22" s="70">
        <f>'Digitálne Slovensko'!BB12</f>
        <v>0</v>
      </c>
      <c r="BF22" s="46">
        <f>IF(BE22=$I$21,$C$21,IF(BE22=$J$21,$C$34,IF(BE22=$K$21,$C$47,IF(BE22=$L$21,$C$60,IF(BE22=$M$21,$C$73,IF(BE22=$N$21,$C$86,IF(BE22=$O$21,$C$99,IF(BE22=$P$21,$C$112,0))))))))</f>
        <v>0</v>
      </c>
      <c r="BG22" s="46" t="str">
        <f>IF(BF22=0,"",BF22)</f>
        <v/>
      </c>
      <c r="BI22" s="70">
        <f>'Digitálne Slovensko'!BF12</f>
        <v>0</v>
      </c>
      <c r="BJ22" s="46">
        <f>IF(BI22=$I$21,$C$21,IF(BI22=$J$21,$C$34,IF(BI22=$K$21,$C$47,IF(BI22=$L$21,$C$60,IF(BI22=$M$21,$C$73,IF(BI22=$N$21,$C$86,IF(BI22=$O$21,$C$99,IF(BI22=$P$21,$C$112,0))))))))</f>
        <v>0</v>
      </c>
      <c r="BK22" s="46" t="str">
        <f>IF(BJ22=0,"",BJ22)</f>
        <v/>
      </c>
      <c r="BM22" s="70">
        <f>'Digitálne Slovensko'!BJ12</f>
        <v>0</v>
      </c>
      <c r="BN22" s="46">
        <f>IF(BM22=$I$21,$C$21,IF(BM22=$J$21,$C$34,IF(BM22=$K$21,$C$47,IF(BM22=$L$21,$C$60,IF(BM22=$M$21,$C$73,IF(BM22=$N$21,$C$86,IF(BM22=$O$21,$C$99,IF(BM22=$P$21,$C$112,0))))))))</f>
        <v>0</v>
      </c>
      <c r="BO22" s="46" t="str">
        <f>IF(BN22=0,"",BN22)</f>
        <v/>
      </c>
      <c r="BQ22" s="70">
        <f>'Digitálne Slovensko'!BN12</f>
        <v>0</v>
      </c>
      <c r="BR22" s="46">
        <f>IF(BQ22=$I$21,$C$21,IF(BQ22=$J$21,$C$34,IF(BQ22=$K$21,$C$47,IF(BQ22=$L$21,$C$60,IF(BQ22=$M$21,$C$73,IF(BQ22=$N$21,$C$86,IF(BQ22=$O$21,$C$99,IF(BQ22=$P$21,$C$112,0))))))))</f>
        <v>0</v>
      </c>
      <c r="BS22" s="46" t="str">
        <f>IF(BR22=0,"",BR22)</f>
        <v/>
      </c>
      <c r="BU22" s="70">
        <f>'Digitálne Slovensko'!BR12</f>
        <v>0</v>
      </c>
      <c r="BV22" s="46">
        <f>IF(BU22=$I$21,$C$21,IF(BU22=$J$21,$C$34,IF(BU22=$K$21,$C$47,IF(BU22=$L$21,$C$60,IF(BU22=$M$21,$C$73,IF(BU22=$N$21,$C$86,IF(BU22=$O$21,$C$99,IF(BU22=$P$21,$C$112,0))))))))</f>
        <v>0</v>
      </c>
      <c r="BW22" s="46" t="str">
        <f>IF(BV22=0,"",BV22)</f>
        <v/>
      </c>
    </row>
    <row r="23" spans="2:191" x14ac:dyDescent="0.25">
      <c r="B23" s="4"/>
      <c r="C23" s="15" t="s">
        <v>359</v>
      </c>
      <c r="H23" s="55" t="s">
        <v>75</v>
      </c>
      <c r="I23" s="6">
        <f>IF(H22=I21,$C$22,0)</f>
        <v>0</v>
      </c>
      <c r="J23" s="6">
        <f>IF(H22=J21,$C$35,0)</f>
        <v>0</v>
      </c>
      <c r="K23" s="6">
        <f>IF(H22=K21,$C$48,0)</f>
        <v>0</v>
      </c>
      <c r="L23" s="6">
        <f>IF(H22=L21,$C$61,0)</f>
        <v>0</v>
      </c>
      <c r="M23" s="6">
        <f>IF(H22=M21,$C$74,0)</f>
        <v>0</v>
      </c>
      <c r="N23" s="6">
        <f>IF(H22=N21,$C$87,0)</f>
        <v>0</v>
      </c>
      <c r="O23" s="6">
        <f>IF(H22=O21,$C$100,0)</f>
        <v>0</v>
      </c>
      <c r="P23" s="6">
        <f>IF(H22=P21,$C$113,0)</f>
        <v>0</v>
      </c>
      <c r="Q23" s="5"/>
      <c r="R23" s="46">
        <f>IF($H$22=$I$21,$C$22,IF($H$22=$J$21,$C$35,IF($H$22=$K$21,$C$48,IF($H$22=$L$21,$C$61,IF($H$22=$M$21,$C$74,IF($H$22=$N$21,$C$87,IF($H$22=$O$21,$C$100,IF($H$22=$P$21,$C$113,0))))))))</f>
        <v>0</v>
      </c>
      <c r="S23" s="46" t="str">
        <f t="shared" ref="S23:S34" si="15">IF(R23=0,"",R23)</f>
        <v/>
      </c>
      <c r="U23" s="55" t="s">
        <v>75</v>
      </c>
      <c r="V23" s="46">
        <f>IF(U22=$I$21,$C$22,IF(U22=$J$21,$C$35,IF(U22=$K$21,$C$48,IF(U22=$L$21,$C$61,IF(U22=$M$21,$C$74,IF(U22=$N$21,$C$87,IF(U22=$O$21,$C$100,IF(U22=$P$21,$C$113,0))))))))</f>
        <v>0</v>
      </c>
      <c r="W23" s="46" t="str">
        <f t="shared" ref="W23:W25" si="16">IF(V23=0,"",V23)</f>
        <v/>
      </c>
      <c r="Y23" s="55" t="s">
        <v>75</v>
      </c>
      <c r="Z23" s="46">
        <f>IF(Y22=$I$21,$C$22,IF(Y22=$J$21,$C$35,IF(Y22=$K$21,$C$48,IF(Y22=$L$21,$C$61,IF(Y22=$M$21,$C$74,IF(Y22=$N$21,$C$87,IF(Y22=$O$21,$C$100,IF(Y22=$P$21,$C$113,0))))))))</f>
        <v>0</v>
      </c>
      <c r="AA23" s="46" t="str">
        <f t="shared" ref="AA23:AA25" si="17">IF(Z23=0,"",Z23)</f>
        <v/>
      </c>
      <c r="AC23" s="55" t="s">
        <v>75</v>
      </c>
      <c r="AD23" s="46">
        <f>IF(AC22=$I$21,$C$22,IF(AC22=$J$21,$C$35,IF(AC22=$K$21,$C$48,IF(AC22=$L$21,$C$61,IF(AC22=$M$21,$C$74,IF(AC22=$N$21,$C$87,IF(AC22=$O$21,$C$100,IF(AC22=$P$21,$C$113,0))))))))</f>
        <v>0</v>
      </c>
      <c r="AE23" s="46" t="str">
        <f t="shared" ref="AE23:AE25" si="18">IF(AD23=0,"",AD23)</f>
        <v/>
      </c>
      <c r="AG23" s="55" t="s">
        <v>75</v>
      </c>
      <c r="AH23" s="46">
        <f>IF(AG22=$I$21,$C$22,IF(AG22=$J$21,$C$35,IF(AG22=$K$21,$C$48,IF(AG22=$L$21,$C$61,IF(AG22=$M$21,$C$74,IF(AG22=$N$21,$C$87,IF(AG22=$O$21,$C$100,IF(AG22=$P$21,$C$113,0))))))))</f>
        <v>0</v>
      </c>
      <c r="AI23" s="46" t="str">
        <f t="shared" ref="AI23:AI25" si="19">IF(AH23=0,"",AH23)</f>
        <v/>
      </c>
      <c r="AK23" s="55" t="s">
        <v>75</v>
      </c>
      <c r="AL23" s="46">
        <f>IF(AK22=$I$21,$C$22,IF(AK22=$J$21,$C$35,IF(AK22=$K$21,$C$48,IF(AK22=$L$21,$C$61,IF(AK22=$M$21,$C$74,IF(AK22=$N$21,$C$87,IF(AK22=$O$21,$C$100,IF(AK22=$P$21,$C$113,0))))))))</f>
        <v>0</v>
      </c>
      <c r="AM23" s="46" t="str">
        <f t="shared" ref="AM23:AM25" si="20">IF(AL23=0,"",AL23)</f>
        <v/>
      </c>
      <c r="AO23" s="55" t="s">
        <v>75</v>
      </c>
      <c r="AP23" s="46">
        <f>IF(AO22=$I$21,$C$22,IF(AO22=$J$21,$C$35,IF(AO22=$K$21,$C$48,IF(AO22=$L$21,$C$61,IF(AO22=$M$21,$C$74,IF(AO22=$N$21,$C$87,IF(AO22=$O$21,$C$100,IF(AO22=$P$21,$C$113,0))))))))</f>
        <v>0</v>
      </c>
      <c r="AQ23" s="46" t="str">
        <f t="shared" ref="AQ23:AQ25" si="21">IF(AP23=0,"",AP23)</f>
        <v/>
      </c>
      <c r="AS23" s="55" t="s">
        <v>75</v>
      </c>
      <c r="AT23" s="46">
        <f>IF(AS22=$I$21,$C$22,IF(AS22=$J$21,$C$35,IF(AS22=$K$21,$C$48,IF(AS22=$L$21,$C$61,IF(AS22=$M$21,$C$74,IF(AS22=$N$21,$C$87,IF(AS22=$O$21,$C$100,IF(AS22=$P$21,$C$113,0))))))))</f>
        <v>0</v>
      </c>
      <c r="AU23" s="46" t="str">
        <f t="shared" ref="AU23:AU25" si="22">IF(AT23=0,"",AT23)</f>
        <v/>
      </c>
      <c r="AW23" s="55" t="s">
        <v>75</v>
      </c>
      <c r="AX23" s="46">
        <f>IF(AW22=$I$21,$C$22,IF(AW22=$J$21,$C$35,IF(AW22=$K$21,$C$48,IF(AW22=$L$21,$C$61,IF(AW22=$M$21,$C$74,IF(AW22=$N$21,$C$87,IF(AW22=$O$21,$C$100,IF(AW22=$P$21,$C$113,0))))))))</f>
        <v>0</v>
      </c>
      <c r="AY23" s="46" t="str">
        <f t="shared" ref="AY23:AY25" si="23">IF(AX23=0,"",AX23)</f>
        <v/>
      </c>
      <c r="BA23" s="55" t="s">
        <v>75</v>
      </c>
      <c r="BB23" s="46">
        <f>IF(BA22=$I$21,$C$22,IF(BA22=$J$21,$C$35,IF(BA22=$K$21,$C$48,IF(BA22=$L$21,$C$61,IF(BA22=$M$21,$C$74,IF(BA22=$N$21,$C$87,IF(BA22=$O$21,$C$100,IF(BA22=$P$21,$C$113,0))))))))</f>
        <v>0</v>
      </c>
      <c r="BC23" s="46" t="str">
        <f t="shared" ref="BC23:BC25" si="24">IF(BB23=0,"",BB23)</f>
        <v/>
      </c>
      <c r="BE23" s="55" t="s">
        <v>75</v>
      </c>
      <c r="BF23" s="46">
        <f>IF(BE22=$I$21,$C$22,IF(BE22=$J$21,$C$35,IF(BE22=$K$21,$C$48,IF(BE22=$L$21,$C$61,IF(BE22=$M$21,$C$74,IF(BE22=$N$21,$C$87,IF(BE22=$O$21,$C$100,IF(BE22=$P$21,$C$113,0))))))))</f>
        <v>0</v>
      </c>
      <c r="BG23" s="46" t="str">
        <f t="shared" ref="BG23:BG25" si="25">IF(BF23=0,"",BF23)</f>
        <v/>
      </c>
      <c r="BI23" s="55" t="s">
        <v>75</v>
      </c>
      <c r="BJ23" s="46">
        <f>IF(BI22=$I$21,$C$22,IF(BI22=$J$21,$C$35,IF(BI22=$K$21,$C$48,IF(BI22=$L$21,$C$61,IF(BI22=$M$21,$C$74,IF(BI22=$N$21,$C$87,IF(BI22=$O$21,$C$100,IF(BI22=$P$21,$C$113,0))))))))</f>
        <v>0</v>
      </c>
      <c r="BK23" s="46" t="str">
        <f t="shared" ref="BK23:BK25" si="26">IF(BJ23=0,"",BJ23)</f>
        <v/>
      </c>
      <c r="BM23" s="55" t="s">
        <v>75</v>
      </c>
      <c r="BN23" s="46">
        <f>IF(BM22=$I$21,$C$22,IF(BM22=$J$21,$C$35,IF(BM22=$K$21,$C$48,IF(BM22=$L$21,$C$61,IF(BM22=$M$21,$C$74,IF(BM22=$N$21,$C$87,IF(BM22=$O$21,$C$100,IF(BM22=$P$21,$C$113,0))))))))</f>
        <v>0</v>
      </c>
      <c r="BO23" s="46" t="str">
        <f t="shared" ref="BO23:BO25" si="27">IF(BN23=0,"",BN23)</f>
        <v/>
      </c>
      <c r="BQ23" s="55" t="s">
        <v>75</v>
      </c>
      <c r="BR23" s="46">
        <f>IF(BQ22=$I$21,$C$22,IF(BQ22=$J$21,$C$35,IF(BQ22=$K$21,$C$48,IF(BQ22=$L$21,$C$61,IF(BQ22=$M$21,$C$74,IF(BQ22=$N$21,$C$87,IF(BQ22=$O$21,$C$100,IF(BQ22=$P$21,$C$113,0))))))))</f>
        <v>0</v>
      </c>
      <c r="BS23" s="46" t="str">
        <f t="shared" ref="BS23:BS25" si="28">IF(BR23=0,"",BR23)</f>
        <v/>
      </c>
      <c r="BU23" s="55" t="s">
        <v>75</v>
      </c>
      <c r="BV23" s="46">
        <f>IF(BU22=$I$21,$C$22,IF(BU22=$J$21,$C$35,IF(BU22=$K$21,$C$48,IF(BU22=$L$21,$C$61,IF(BU22=$M$21,$C$74,IF(BU22=$N$21,$C$87,IF(BU22=$O$21,$C$100,IF(BU22=$P$21,$C$113,0))))))))</f>
        <v>0</v>
      </c>
      <c r="BW23" s="46" t="str">
        <f t="shared" ref="BW23:BW25" si="29">IF(BV23=0,"",BV23)</f>
        <v/>
      </c>
    </row>
    <row r="24" spans="2:191" x14ac:dyDescent="0.25">
      <c r="B24" s="4"/>
      <c r="C24" s="15"/>
      <c r="H24" s="55" t="s">
        <v>75</v>
      </c>
      <c r="I24" s="6">
        <f>IF(H22=I21,$C$23,0)</f>
        <v>0</v>
      </c>
      <c r="J24" s="6">
        <f>IF(H22=J21,$C$36,0)</f>
        <v>0</v>
      </c>
      <c r="K24" s="6">
        <f>IF(H22=K21,$C$49,0)</f>
        <v>0</v>
      </c>
      <c r="L24" s="6">
        <f>IF(H22=L21,$C$62,0)</f>
        <v>0</v>
      </c>
      <c r="M24" s="6">
        <f>IF(H22=M21,$C$75,0)</f>
        <v>0</v>
      </c>
      <c r="N24" s="6">
        <f>IF(H22=N21,$C$88,0)</f>
        <v>0</v>
      </c>
      <c r="O24" s="6">
        <f>IF(H22=O21,$C$101,0)</f>
        <v>0</v>
      </c>
      <c r="P24" s="6">
        <f>IF(H22=P21,$C$114,0)</f>
        <v>0</v>
      </c>
      <c r="Q24" s="5"/>
      <c r="R24" s="46">
        <f>IF($H$22=$I$21,$C$23,IF($H$22=$J$21,$C$36,IF($H$22=$K$21,$C$49,IF($H$22=$L$21,$C$62,IF($H$22=$M$21,$C$75,IF($H$22=$N$21,$C$88,IF($H$22=$O$21,$C$101,IF($H$22=$P$21,$C$114,0))))))))</f>
        <v>0</v>
      </c>
      <c r="S24" s="46" t="str">
        <f t="shared" si="15"/>
        <v/>
      </c>
      <c r="U24" s="55" t="s">
        <v>75</v>
      </c>
      <c r="V24" s="46">
        <f>IF(U22=$I$21,$C$23,IF(U22=$J$21,$C$36,IF(U22=$K$21,$C$49,IF(U22=$L$21,$C$62,IF(U22=$M$21,$C$75,IF(U22=$N$21,$C$88,IF(U22=$O$21,$C$101,IF(U22=$P$21,$C$114,0))))))))</f>
        <v>0</v>
      </c>
      <c r="W24" s="46" t="str">
        <f t="shared" si="16"/>
        <v/>
      </c>
      <c r="Y24" s="55" t="s">
        <v>75</v>
      </c>
      <c r="Z24" s="46">
        <f>IF(Y22=$I$21,$C$23,IF(Y22=$J$21,$C$36,IF(Y22=$K$21,$C$49,IF(Y22=$L$21,$C$62,IF(Y22=$M$21,$C$75,IF(Y22=$N$21,$C$88,IF(Y22=$O$21,$C$101,IF(Y22=$P$21,$C$114,0))))))))</f>
        <v>0</v>
      </c>
      <c r="AA24" s="46" t="str">
        <f t="shared" si="17"/>
        <v/>
      </c>
      <c r="AC24" s="55" t="s">
        <v>75</v>
      </c>
      <c r="AD24" s="46">
        <f>IF(AC22=$I$21,$C$23,IF(AC22=$J$21,$C$36,IF(AC22=$K$21,$C$49,IF(AC22=$L$21,$C$62,IF(AC22=$M$21,$C$75,IF(AC22=$N$21,$C$88,IF(AC22=$O$21,$C$101,IF(AC22=$P$21,$C$114,0))))))))</f>
        <v>0</v>
      </c>
      <c r="AE24" s="46" t="str">
        <f t="shared" si="18"/>
        <v/>
      </c>
      <c r="AG24" s="55" t="s">
        <v>75</v>
      </c>
      <c r="AH24" s="46">
        <f>IF(AG22=$I$21,$C$23,IF(AG22=$J$21,$C$36,IF(AG22=$K$21,$C$49,IF(AG22=$L$21,$C$62,IF(AG22=$M$21,$C$75,IF(AG22=$N$21,$C$88,IF(AG22=$O$21,$C$101,IF(AG22=$P$21,$C$114,0))))))))</f>
        <v>0</v>
      </c>
      <c r="AI24" s="46" t="str">
        <f t="shared" si="19"/>
        <v/>
      </c>
      <c r="AK24" s="55" t="s">
        <v>75</v>
      </c>
      <c r="AL24" s="46">
        <f>IF(AK22=$I$21,$C$23,IF(AK22=$J$21,$C$36,IF(AK22=$K$21,$C$49,IF(AK22=$L$21,$C$62,IF(AK22=$M$21,$C$75,IF(AK22=$N$21,$C$88,IF(AK22=$O$21,$C$101,IF(AK22=$P$21,$C$114,0))))))))</f>
        <v>0</v>
      </c>
      <c r="AM24" s="46" t="str">
        <f t="shared" si="20"/>
        <v/>
      </c>
      <c r="AO24" s="55" t="s">
        <v>75</v>
      </c>
      <c r="AP24" s="46">
        <f>IF(AO22=$I$21,$C$23,IF(AO22=$J$21,$C$36,IF(AO22=$K$21,$C$49,IF(AO22=$L$21,$C$62,IF(AO22=$M$21,$C$75,IF(AO22=$N$21,$C$88,IF(AO22=$O$21,$C$101,IF(AO22=$P$21,$C$114,0))))))))</f>
        <v>0</v>
      </c>
      <c r="AQ24" s="46" t="str">
        <f t="shared" si="21"/>
        <v/>
      </c>
      <c r="AS24" s="55" t="s">
        <v>75</v>
      </c>
      <c r="AT24" s="46">
        <f>IF(AS22=$I$21,$C$23,IF(AS22=$J$21,$C$36,IF(AS22=$K$21,$C$49,IF(AS22=$L$21,$C$62,IF(AS22=$M$21,$C$75,IF(AS22=$N$21,$C$88,IF(AS22=$O$21,$C$101,IF(AS22=$P$21,$C$114,0))))))))</f>
        <v>0</v>
      </c>
      <c r="AU24" s="46" t="str">
        <f t="shared" si="22"/>
        <v/>
      </c>
      <c r="AW24" s="55" t="s">
        <v>75</v>
      </c>
      <c r="AX24" s="46">
        <f>IF(AW22=$I$21,$C$23,IF(AW22=$J$21,$C$36,IF(AW22=$K$21,$C$49,IF(AW22=$L$21,$C$62,IF(AW22=$M$21,$C$75,IF(AW22=$N$21,$C$88,IF(AW22=$O$21,$C$101,IF(AW22=$P$21,$C$114,0))))))))</f>
        <v>0</v>
      </c>
      <c r="AY24" s="46" t="str">
        <f t="shared" si="23"/>
        <v/>
      </c>
      <c r="BA24" s="55" t="s">
        <v>75</v>
      </c>
      <c r="BB24" s="46">
        <f>IF(BA22=$I$21,$C$23,IF(BA22=$J$21,$C$36,IF(BA22=$K$21,$C$49,IF(BA22=$L$21,$C$62,IF(BA22=$M$21,$C$75,IF(BA22=$N$21,$C$88,IF(BA22=$O$21,$C$101,IF(BA22=$P$21,$C$114,0))))))))</f>
        <v>0</v>
      </c>
      <c r="BC24" s="46" t="str">
        <f t="shared" si="24"/>
        <v/>
      </c>
      <c r="BE24" s="55" t="s">
        <v>75</v>
      </c>
      <c r="BF24" s="46">
        <f>IF(BE22=$I$21,$C$23,IF(BE22=$J$21,$C$36,IF(BE22=$K$21,$C$49,IF(BE22=$L$21,$C$62,IF(BE22=$M$21,$C$75,IF(BE22=$N$21,$C$88,IF(BE22=$O$21,$C$101,IF(BE22=$P$21,$C$114,0))))))))</f>
        <v>0</v>
      </c>
      <c r="BG24" s="46" t="str">
        <f t="shared" si="25"/>
        <v/>
      </c>
      <c r="BI24" s="55" t="s">
        <v>75</v>
      </c>
      <c r="BJ24" s="46">
        <f>IF(BI22=$I$21,$C$23,IF(BI22=$J$21,$C$36,IF(BI22=$K$21,$C$49,IF(BI22=$L$21,$C$62,IF(BI22=$M$21,$C$75,IF(BI22=$N$21,$C$88,IF(BI22=$O$21,$C$101,IF(BI22=$P$21,$C$114,0))))))))</f>
        <v>0</v>
      </c>
      <c r="BK24" s="46" t="str">
        <f t="shared" si="26"/>
        <v/>
      </c>
      <c r="BM24" s="55" t="s">
        <v>75</v>
      </c>
      <c r="BN24" s="46">
        <f>IF(BM22=$I$21,$C$23,IF(BM22=$J$21,$C$36,IF(BM22=$K$21,$C$49,IF(BM22=$L$21,$C$62,IF(BM22=$M$21,$C$75,IF(BM22=$N$21,$C$88,IF(BM22=$O$21,$C$101,IF(BM22=$P$21,$C$114,0))))))))</f>
        <v>0</v>
      </c>
      <c r="BO24" s="46" t="str">
        <f t="shared" si="27"/>
        <v/>
      </c>
      <c r="BQ24" s="55" t="s">
        <v>75</v>
      </c>
      <c r="BR24" s="46">
        <f>IF(BQ22=$I$21,$C$23,IF(BQ22=$J$21,$C$36,IF(BQ22=$K$21,$C$49,IF(BQ22=$L$21,$C$62,IF(BQ22=$M$21,$C$75,IF(BQ22=$N$21,$C$88,IF(BQ22=$O$21,$C$101,IF(BQ22=$P$21,$C$114,0))))))))</f>
        <v>0</v>
      </c>
      <c r="BS24" s="46" t="str">
        <f t="shared" si="28"/>
        <v/>
      </c>
      <c r="BU24" s="55" t="s">
        <v>75</v>
      </c>
      <c r="BV24" s="46">
        <f>IF(BU22=$I$21,$C$23,IF(BU22=$J$21,$C$36,IF(BU22=$K$21,$C$49,IF(BU22=$L$21,$C$62,IF(BU22=$M$21,$C$75,IF(BU22=$N$21,$C$88,IF(BU22=$O$21,$C$101,IF(BU22=$P$21,$C$114,0))))))))</f>
        <v>0</v>
      </c>
      <c r="BW24" s="46" t="str">
        <f t="shared" si="29"/>
        <v/>
      </c>
    </row>
    <row r="25" spans="2:191" x14ac:dyDescent="0.25">
      <c r="B25" s="4"/>
      <c r="C25" s="15"/>
      <c r="H25" s="55" t="s">
        <v>75</v>
      </c>
      <c r="I25" s="6">
        <f>IF($H$22=$I$21,C24,0)</f>
        <v>0</v>
      </c>
      <c r="J25" s="6">
        <f>IF($H$22=$J$21,C37,0)</f>
        <v>0</v>
      </c>
      <c r="K25" s="6">
        <f>IF($H$22=$K$21,C50,0)</f>
        <v>0</v>
      </c>
      <c r="L25" s="6">
        <f>IF($H$22=$L$21,C63,0)</f>
        <v>0</v>
      </c>
      <c r="M25" s="6">
        <f>IF($H$22=$M$21,C76,0)</f>
        <v>0</v>
      </c>
      <c r="N25" s="6">
        <f>IF($H$22=$N$21,C89,0)</f>
        <v>0</v>
      </c>
      <c r="O25" s="6">
        <f>IF($H$22=$O$21,C102,0)</f>
        <v>0</v>
      </c>
      <c r="P25" s="6">
        <f>IF($H$22=$P$21,C115,0)</f>
        <v>0</v>
      </c>
      <c r="Q25" s="5"/>
      <c r="R25" s="46">
        <f>IF($H$22=$I$21,$C$24,IF($H$22=$J$21,$C$37,IF($H$22=$K$21,$C$50,IF($H$22=$L$21,$C$63,IF($H$22=$M$21,$C$76,IF($H$22=$N$21,$C$89,IF($H$22=$O$21,$C$102,IF($H$22=$P$21,$C$115,0))))))))</f>
        <v>0</v>
      </c>
      <c r="S25" s="46" t="str">
        <f t="shared" si="15"/>
        <v/>
      </c>
      <c r="U25" s="55" t="s">
        <v>75</v>
      </c>
      <c r="V25" s="46">
        <f>IF(U22=$I$21,$C$24,IF(U22=$J$21,$C$37,IF(U22=$K$21,$C$50,IF(U22=$L$21,$C$63,IF(U22=$M$21,$C$76,IF(U22=$N$21,$C$89,IF(U22=$O$21,$C$102,IF(U22=$P$21,$C$115,0))))))))</f>
        <v>0</v>
      </c>
      <c r="W25" s="46" t="str">
        <f t="shared" si="16"/>
        <v/>
      </c>
      <c r="Y25" s="55" t="s">
        <v>75</v>
      </c>
      <c r="Z25" s="46">
        <f>IF(Y22=$I$21,$C$24,IF(Y22=$J$21,$C$37,IF(Y22=$K$21,$C$50,IF(Y22=$L$21,$C$63,IF(Y22=$M$21,$C$76,IF(Y22=$N$21,$C$89,IF(Y22=$O$21,$C$102,IF(Y22=$P$21,$C$115,0))))))))</f>
        <v>0</v>
      </c>
      <c r="AA25" s="46" t="str">
        <f t="shared" si="17"/>
        <v/>
      </c>
      <c r="AC25" s="55" t="s">
        <v>75</v>
      </c>
      <c r="AD25" s="46">
        <f>IF(AC22=$I$21,$C$24,IF(AC22=$J$21,$C$37,IF(AC22=$K$21,$C$50,IF(AC22=$L$21,$C$63,IF(AC22=$M$21,$C$76,IF(AC22=$N$21,$C$89,IF(AC22=$O$21,$C$102,IF(AC22=$P$21,$C$115,0))))))))</f>
        <v>0</v>
      </c>
      <c r="AE25" s="46" t="str">
        <f t="shared" si="18"/>
        <v/>
      </c>
      <c r="AG25" s="55" t="s">
        <v>75</v>
      </c>
      <c r="AH25" s="46">
        <f>IF(AG22=$I$21,$C$24,IF(AG22=$J$21,$C$37,IF(AG22=$K$21,$C$50,IF(AG22=$L$21,$C$63,IF(AG22=$M$21,$C$76,IF(AG22=$N$21,$C$89,IF(AG22=$O$21,$C$102,IF(AG22=$P$21,$C$115,0))))))))</f>
        <v>0</v>
      </c>
      <c r="AI25" s="46" t="str">
        <f t="shared" si="19"/>
        <v/>
      </c>
      <c r="AK25" s="55" t="s">
        <v>75</v>
      </c>
      <c r="AL25" s="46">
        <f>IF(AK22=$I$21,$C$24,IF(AK22=$J$21,$C$37,IF(AK22=$K$21,$C$50,IF(AK22=$L$21,$C$63,IF(AK22=$M$21,$C$76,IF(AK22=$N$21,$C$89,IF(AK22=$O$21,$C$102,IF(AK22=$P$21,$C$115,0))))))))</f>
        <v>0</v>
      </c>
      <c r="AM25" s="46" t="str">
        <f t="shared" si="20"/>
        <v/>
      </c>
      <c r="AO25" s="55" t="s">
        <v>75</v>
      </c>
      <c r="AP25" s="46">
        <f>IF(AO22=$I$21,$C$24,IF(AO22=$J$21,$C$37,IF(AO22=$K$21,$C$50,IF(AO22=$L$21,$C$63,IF(AO22=$M$21,$C$76,IF(AO22=$N$21,$C$89,IF(AO22=$O$21,$C$102,IF(AO22=$P$21,$C$115,0))))))))</f>
        <v>0</v>
      </c>
      <c r="AQ25" s="46" t="str">
        <f t="shared" si="21"/>
        <v/>
      </c>
      <c r="AS25" s="55" t="s">
        <v>75</v>
      </c>
      <c r="AT25" s="46">
        <f>IF(AS22=$I$21,$C$24,IF(AS22=$J$21,$C$37,IF(AS22=$K$21,$C$50,IF(AS22=$L$21,$C$63,IF(AS22=$M$21,$C$76,IF(AS22=$N$21,$C$89,IF(AS22=$O$21,$C$102,IF(AS22=$P$21,$C$115,0))))))))</f>
        <v>0</v>
      </c>
      <c r="AU25" s="46" t="str">
        <f t="shared" si="22"/>
        <v/>
      </c>
      <c r="AW25" s="55" t="s">
        <v>75</v>
      </c>
      <c r="AX25" s="46">
        <f>IF(AW22=$I$21,$C$24,IF(AW22=$J$21,$C$37,IF(AW22=$K$21,$C$50,IF(AW22=$L$21,$C$63,IF(AW22=$M$21,$C$76,IF(AW22=$N$21,$C$89,IF(AW22=$O$21,$C$102,IF(AW22=$P$21,$C$115,0))))))))</f>
        <v>0</v>
      </c>
      <c r="AY25" s="46" t="str">
        <f t="shared" si="23"/>
        <v/>
      </c>
      <c r="BA25" s="55" t="s">
        <v>75</v>
      </c>
      <c r="BB25" s="46">
        <f>IF(BA22=$I$21,$C$24,IF(BA22=$J$21,$C$37,IF(BA22=$K$21,$C$50,IF(BA22=$L$21,$C$63,IF(BA22=$M$21,$C$76,IF(BA22=$N$21,$C$89,IF(BA22=$O$21,$C$102,IF(BA22=$P$21,$C$115,0))))))))</f>
        <v>0</v>
      </c>
      <c r="BC25" s="46" t="str">
        <f t="shared" si="24"/>
        <v/>
      </c>
      <c r="BE25" s="55" t="s">
        <v>75</v>
      </c>
      <c r="BF25" s="46">
        <f>IF(BE22=$I$21,$C$24,IF(BE22=$J$21,$C$37,IF(BE22=$K$21,$C$50,IF(BE22=$L$21,$C$63,IF(BE22=$M$21,$C$76,IF(BE22=$N$21,$C$89,IF(BE22=$O$21,$C$102,IF(BE22=$P$21,$C$115,0))))))))</f>
        <v>0</v>
      </c>
      <c r="BG25" s="46" t="str">
        <f t="shared" si="25"/>
        <v/>
      </c>
      <c r="BI25" s="55" t="s">
        <v>75</v>
      </c>
      <c r="BJ25" s="46">
        <f>IF(BI22=$I$21,$C$24,IF(BI22=$J$21,$C$37,IF(BI22=$K$21,$C$50,IF(BI22=$L$21,$C$63,IF(BI22=$M$21,$C$76,IF(BI22=$N$21,$C$89,IF(BI22=$O$21,$C$102,IF(BI22=$P$21,$C$115,0))))))))</f>
        <v>0</v>
      </c>
      <c r="BK25" s="46" t="str">
        <f t="shared" si="26"/>
        <v/>
      </c>
      <c r="BM25" s="55" t="s">
        <v>75</v>
      </c>
      <c r="BN25" s="46">
        <f>IF(BM22=$I$21,$C$24,IF(BM22=$J$21,$C$37,IF(BM22=$K$21,$C$50,IF(BM22=$L$21,$C$63,IF(BM22=$M$21,$C$76,IF(BM22=$N$21,$C$89,IF(BM22=$O$21,$C$102,IF(BM22=$P$21,$C$115,0))))))))</f>
        <v>0</v>
      </c>
      <c r="BO25" s="46" t="str">
        <f t="shared" si="27"/>
        <v/>
      </c>
      <c r="BQ25" s="55" t="s">
        <v>75</v>
      </c>
      <c r="BR25" s="46">
        <f>IF(BQ22=$I$21,$C$24,IF(BQ22=$J$21,$C$37,IF(BQ22=$K$21,$C$50,IF(BQ22=$L$21,$C$63,IF(BQ22=$M$21,$C$76,IF(BQ22=$N$21,$C$89,IF(BQ22=$O$21,$C$102,IF(BQ22=$P$21,$C$115,0))))))))</f>
        <v>0</v>
      </c>
      <c r="BS25" s="46" t="str">
        <f t="shared" si="28"/>
        <v/>
      </c>
      <c r="BU25" s="55" t="s">
        <v>75</v>
      </c>
      <c r="BV25" s="46">
        <f>IF(BU22=$I$21,$C$24,IF(BU22=$J$21,$C$37,IF(BU22=$K$21,$C$50,IF(BU22=$L$21,$C$63,IF(BU22=$M$21,$C$76,IF(BU22=$N$21,$C$89,IF(BU22=$O$21,$C$102,IF(BU22=$P$21,$C$115,0))))))))</f>
        <v>0</v>
      </c>
      <c r="BW25" s="46" t="str">
        <f t="shared" si="29"/>
        <v/>
      </c>
    </row>
    <row r="26" spans="2:191" x14ac:dyDescent="0.25">
      <c r="B26" s="4"/>
      <c r="C26" s="61"/>
      <c r="H26" s="55"/>
      <c r="I26" s="6">
        <f t="shared" ref="I26:I34" si="30">IF($H$22=$I$21,C25,0)</f>
        <v>0</v>
      </c>
      <c r="J26" s="6">
        <f t="shared" ref="J26:J34" si="31">IF($H$22=$J$21,C38,0)</f>
        <v>0</v>
      </c>
      <c r="K26" s="6">
        <f t="shared" ref="K26:K34" si="32">IF($H$22=$K$21,C51,0)</f>
        <v>0</v>
      </c>
      <c r="L26" s="6">
        <f t="shared" ref="L26:L34" si="33">IF($H$22=$L$21,C64,0)</f>
        <v>0</v>
      </c>
      <c r="M26" s="6">
        <f t="shared" ref="M26:M34" si="34">IF($H$22=$M$21,C77,0)</f>
        <v>0</v>
      </c>
      <c r="N26" s="6">
        <f t="shared" ref="N26:N34" si="35">IF($H$22=$N$21,C90,0)</f>
        <v>0</v>
      </c>
      <c r="O26" s="6">
        <f t="shared" ref="O26:O34" si="36">IF($H$22=$O$21,C103,0)</f>
        <v>0</v>
      </c>
      <c r="P26" s="6">
        <f t="shared" ref="P26:P34" si="37">IF($H$22=$P$21,C116,0)</f>
        <v>0</v>
      </c>
      <c r="Q26" s="5"/>
      <c r="R26" s="46">
        <f>IF($H$22=$I$21,$C$25,IF($H$22=$J$21,$C$38,IF($H$22=$K$21,$C$51,IF($H$22=$L$21,$C$64,IF($H$22=$M$21,$C$77,IF($H$22=$N$21,$C$90,IF($H$22=$O$21,$C$103,IF($H$22=$P$21,$C$116,0))))))))</f>
        <v>0</v>
      </c>
      <c r="S26" s="46"/>
      <c r="U26" s="55"/>
      <c r="V26" s="46">
        <f>IF(U22=$I$21,$C$25,IF(U22=$J$21,$C$38,IF(U22=$K$21,$C$51,IF(U22=$L$21,$C$64,IF(U22=$M$21,$C$77,IF(U22=$N$21,$C$90,IF(U22=$O$21,$C$103,IF(U22=$P$21,$C$116,0))))))))</f>
        <v>0</v>
      </c>
      <c r="W26" s="46"/>
      <c r="Y26" s="55"/>
      <c r="Z26" s="46">
        <f>IF(Y22=$I$21,$C$25,IF(Y22=$J$21,$C$38,IF(Y22=$K$21,$C$51,IF(Y22=$L$21,$C$64,IF(Y22=$M$21,$C$77,IF(Y22=$N$21,$C$90,IF(Y22=$O$21,$C$103,IF(Y22=$P$21,$C$116,0))))))))</f>
        <v>0</v>
      </c>
      <c r="AA26" s="46"/>
      <c r="AC26" s="55"/>
      <c r="AD26" s="46">
        <f>IF(AC22=$I$21,$C$25,IF(AC22=$J$21,$C$38,IF(AC22=$K$21,$C$51,IF(AC22=$L$21,$C$64,IF(AC22=$M$21,$C$77,IF(AC22=$N$21,$C$90,IF(AC22=$O$21,$C$103,IF(AC22=$P$21,$C$116,0))))))))</f>
        <v>0</v>
      </c>
      <c r="AE26" s="46"/>
      <c r="AG26" s="55"/>
      <c r="AH26" s="46">
        <f>IF(AG22=$I$21,$C$25,IF(AG22=$J$21,$C$38,IF(AG22=$K$21,$C$51,IF(AG22=$L$21,$C$64,IF(AG22=$M$21,$C$77,IF(AG22=$N$21,$C$90,IF(AG22=$O$21,$C$103,IF(AG22=$P$21,$C$116,0))))))))</f>
        <v>0</v>
      </c>
      <c r="AI26" s="46"/>
      <c r="AK26" s="55"/>
      <c r="AL26" s="46">
        <f>IF(AK22=$I$21,$C$25,IF(AK22=$J$21,$C$38,IF(AK22=$K$21,$C$51,IF(AK22=$L$21,$C$64,IF(AK22=$M$21,$C$77,IF(AK22=$N$21,$C$90,IF(AK22=$O$21,$C$103,IF(AK22=$P$21,$C$116,0))))))))</f>
        <v>0</v>
      </c>
      <c r="AM26" s="46"/>
      <c r="AO26" s="55"/>
      <c r="AP26" s="46">
        <f>IF(AO22=$I$21,$C$25,IF(AO22=$J$21,$C$38,IF(AO22=$K$21,$C$51,IF(AO22=$L$21,$C$64,IF(AO22=$M$21,$C$77,IF(AO22=$N$21,$C$90,IF(AO22=$O$21,$C$103,IF(AO22=$P$21,$C$116,0))))))))</f>
        <v>0</v>
      </c>
      <c r="AQ26" s="46"/>
      <c r="AS26" s="55"/>
      <c r="AT26" s="46">
        <f>IF(AS22=$I$21,$C$25,IF(AS22=$J$21,$C$38,IF(AS22=$K$21,$C$51,IF(AS22=$L$21,$C$64,IF(AS22=$M$21,$C$77,IF(AS22=$N$21,$C$90,IF(AS22=$O$21,$C$103,IF(AS22=$P$21,$C$116,0))))))))</f>
        <v>0</v>
      </c>
      <c r="AU26" s="46"/>
      <c r="AW26" s="55"/>
      <c r="AX26" s="46">
        <f>IF(AW22=$I$21,$C$25,IF(AW22=$J$21,$C$38,IF(AW22=$K$21,$C$51,IF(AW22=$L$21,$C$64,IF(AW22=$M$21,$C$77,IF(AW22=$N$21,$C$90,IF(AW22=$O$21,$C$103,IF(AW22=$P$21,$C$116,0))))))))</f>
        <v>0</v>
      </c>
      <c r="AY26" s="46"/>
      <c r="BA26" s="55"/>
      <c r="BB26" s="46">
        <f>IF(BA22=$I$21,$C$25,IF(BA22=$J$21,$C$38,IF(BA22=$K$21,$C$51,IF(BA22=$L$21,$C$64,IF(BA22=$M$21,$C$77,IF(BA22=$N$21,$C$90,IF(BA22=$O$21,$C$103,IF(BA22=$P$21,$C$116,0))))))))</f>
        <v>0</v>
      </c>
      <c r="BC26" s="46"/>
      <c r="BE26" s="55"/>
      <c r="BF26" s="46">
        <f>IF(BE22=$I$21,$C$25,IF(BE22=$J$21,$C$38,IF(BE22=$K$21,$C$51,IF(BE22=$L$21,$C$64,IF(BE22=$M$21,$C$77,IF(BE22=$N$21,$C$90,IF(BE22=$O$21,$C$103,IF(BE22=$P$21,$C$116,0))))))))</f>
        <v>0</v>
      </c>
      <c r="BG26" s="46"/>
      <c r="BI26" s="55"/>
      <c r="BJ26" s="46">
        <f>IF(BI22=$I$21,$C$25,IF(BI22=$J$21,$C$38,IF(BI22=$K$21,$C$51,IF(BI22=$L$21,$C$64,IF(BI22=$M$21,$C$77,IF(BI22=$N$21,$C$90,IF(BI22=$O$21,$C$103,IF(BI22=$P$21,$C$116,0))))))))</f>
        <v>0</v>
      </c>
      <c r="BK26" s="46"/>
      <c r="BM26" s="55"/>
      <c r="BN26" s="46">
        <f>IF(BM22=$I$21,$C$25,IF(BM22=$J$21,$C$38,IF(BM22=$K$21,$C$51,IF(BM22=$L$21,$C$64,IF(BM22=$M$21,$C$77,IF(BM22=$N$21,$C$90,IF(BM22=$O$21,$C$103,IF(BM22=$P$21,$C$116,0))))))))</f>
        <v>0</v>
      </c>
      <c r="BO26" s="46"/>
      <c r="BQ26" s="55"/>
      <c r="BR26" s="46">
        <f>IF(BQ22=$I$21,$C$25,IF(BQ22=$J$21,$C$38,IF(BQ22=$K$21,$C$51,IF(BQ22=$L$21,$C$64,IF(BQ22=$M$21,$C$77,IF(BQ22=$N$21,$C$90,IF(BQ22=$O$21,$C$103,IF(BQ22=$P$21,$C$116,0))))))))</f>
        <v>0</v>
      </c>
      <c r="BS26" s="46"/>
      <c r="BU26" s="55"/>
      <c r="BV26" s="46">
        <f>IF(BU22=$I$21,$C$25,IF(BU22=$J$21,$C$38,IF(BU22=$K$21,$C$51,IF(BU22=$L$21,$C$64,IF(BU22=$M$21,$C$77,IF(BU22=$N$21,$C$90,IF(BU22=$O$21,$C$103,IF(BU22=$P$21,$C$116,0))))))))</f>
        <v>0</v>
      </c>
      <c r="BW26" s="46"/>
    </row>
    <row r="27" spans="2:191" x14ac:dyDescent="0.25">
      <c r="B27" s="4"/>
      <c r="C27" s="61"/>
      <c r="H27" s="55"/>
      <c r="I27" s="6">
        <f t="shared" si="30"/>
        <v>0</v>
      </c>
      <c r="J27" s="6">
        <f t="shared" si="31"/>
        <v>0</v>
      </c>
      <c r="K27" s="6">
        <f t="shared" si="32"/>
        <v>0</v>
      </c>
      <c r="L27" s="6">
        <f t="shared" si="33"/>
        <v>0</v>
      </c>
      <c r="M27" s="6">
        <f t="shared" si="34"/>
        <v>0</v>
      </c>
      <c r="N27" s="6">
        <f t="shared" si="35"/>
        <v>0</v>
      </c>
      <c r="O27" s="6">
        <f t="shared" si="36"/>
        <v>0</v>
      </c>
      <c r="P27" s="6">
        <f t="shared" si="37"/>
        <v>0</v>
      </c>
      <c r="Q27" s="5"/>
      <c r="R27" s="46">
        <f>IF($H$22=$I$21,$C$26,IF($H$22=$J$21,$C$39,IF($H$22=$K$21,$C$52,IF($H$22=$L$21,$C$65,IF($H$22=$M$21,$C$78,IF($H$22=$N$21,$C$91,IF($H$22=$O$21,$C$104,IF($H$22=$P$21,$C$117,0))))))))</f>
        <v>0</v>
      </c>
      <c r="S27" s="46"/>
      <c r="U27" s="55"/>
      <c r="V27" s="46">
        <f>IF(U22=$I$21,$C$26,IF(U22=$J$21,$C$39,IF(U22=$K$21,$C$52,IF(U22=$L$21,$C$65,IF(U22=$M$21,$C$78,IF(U22=$N$21,$C$91,IF(U22=$O$21,$C$104,IF(U22=$P$21,$C$117,0))))))))</f>
        <v>0</v>
      </c>
      <c r="W27" s="46"/>
      <c r="Y27" s="55"/>
      <c r="Z27" s="46">
        <f>IF(Y22=$I$21,$C$26,IF(Y22=$J$21,$C$39,IF(Y22=$K$21,$C$52,IF(Y22=$L$21,$C$65,IF(Y22=$M$21,$C$78,IF(Y22=$N$21,$C$91,IF(Y22=$O$21,$C$104,IF(Y22=$P$21,$C$117,0))))))))</f>
        <v>0</v>
      </c>
      <c r="AA27" s="46"/>
      <c r="AC27" s="55"/>
      <c r="AD27" s="46">
        <f>IF(AC22=$I$21,$C$26,IF(AC22=$J$21,$C$39,IF(AC22=$K$21,$C$52,IF(AC22=$L$21,$C$65,IF(AC22=$M$21,$C$78,IF(AC22=$N$21,$C$91,IF(AC22=$O$21,$C$104,IF(AC22=$P$21,$C$117,0))))))))</f>
        <v>0</v>
      </c>
      <c r="AE27" s="46"/>
      <c r="AG27" s="55"/>
      <c r="AH27" s="46">
        <f>IF(AG22=$I$21,$C$26,IF(AG22=$J$21,$C$39,IF(AG22=$K$21,$C$52,IF(AG22=$L$21,$C$65,IF(AG22=$M$21,$C$78,IF(AG22=$N$21,$C$91,IF(AG22=$O$21,$C$104,IF(AG22=$P$21,$C$117,0))))))))</f>
        <v>0</v>
      </c>
      <c r="AI27" s="46"/>
      <c r="AK27" s="55"/>
      <c r="AL27" s="46">
        <f>IF(AK22=$I$21,$C$26,IF(AK22=$J$21,$C$39,IF(AK22=$K$21,$C$52,IF(AK22=$L$21,$C$65,IF(AK22=$M$21,$C$78,IF(AK22=$N$21,$C$91,IF(AK22=$O$21,$C$104,IF(AK22=$P$21,$C$117,0))))))))</f>
        <v>0</v>
      </c>
      <c r="AM27" s="46"/>
      <c r="AO27" s="55"/>
      <c r="AP27" s="46">
        <f>IF(AO22=$I$21,$C$26,IF(AO22=$J$21,$C$39,IF(AO22=$K$21,$C$52,IF(AO22=$L$21,$C$65,IF(AO22=$M$21,$C$78,IF(AO22=$N$21,$C$91,IF(AO22=$O$21,$C$104,IF(AO22=$P$21,$C$117,0))))))))</f>
        <v>0</v>
      </c>
      <c r="AQ27" s="46"/>
      <c r="AS27" s="55"/>
      <c r="AT27" s="46">
        <f>IF(AS22=$I$21,$C$26,IF(AS22=$J$21,$C$39,IF(AS22=$K$21,$C$52,IF(AS22=$L$21,$C$65,IF(AS22=$M$21,$C$78,IF(AS22=$N$21,$C$91,IF(AS22=$O$21,$C$104,IF(AS22=$P$21,$C$117,0))))))))</f>
        <v>0</v>
      </c>
      <c r="AU27" s="46"/>
      <c r="AW27" s="55"/>
      <c r="AX27" s="46">
        <f>IF(AW22=$I$21,$C$26,IF(AW22=$J$21,$C$39,IF(AW22=$K$21,$C$52,IF(AW22=$L$21,$C$65,IF(AW22=$M$21,$C$78,IF(AW22=$N$21,$C$91,IF(AW22=$O$21,$C$104,IF(AW22=$P$21,$C$117,0))))))))</f>
        <v>0</v>
      </c>
      <c r="AY27" s="46"/>
      <c r="BA27" s="55"/>
      <c r="BB27" s="46">
        <f>IF(BA22=$I$21,$C$26,IF(BA22=$J$21,$C$39,IF(BA22=$K$21,$C$52,IF(BA22=$L$21,$C$65,IF(BA22=$M$21,$C$78,IF(BA22=$N$21,$C$91,IF(BA22=$O$21,$C$104,IF(BA22=$P$21,$C$117,0))))))))</f>
        <v>0</v>
      </c>
      <c r="BC27" s="46"/>
      <c r="BE27" s="55"/>
      <c r="BF27" s="46">
        <f>IF(BE22=$I$21,$C$26,IF(BE22=$J$21,$C$39,IF(BE22=$K$21,$C$52,IF(BE22=$L$21,$C$65,IF(BE22=$M$21,$C$78,IF(BE22=$N$21,$C$91,IF(BE22=$O$21,$C$104,IF(BE22=$P$21,$C$117,0))))))))</f>
        <v>0</v>
      </c>
      <c r="BG27" s="46"/>
      <c r="BI27" s="55"/>
      <c r="BJ27" s="46">
        <f>IF(BI22=$I$21,$C$26,IF(BI22=$J$21,$C$39,IF(BI22=$K$21,$C$52,IF(BI22=$L$21,$C$65,IF(BI22=$M$21,$C$78,IF(BI22=$N$21,$C$91,IF(BI22=$O$21,$C$104,IF(BI22=$P$21,$C$117,0))))))))</f>
        <v>0</v>
      </c>
      <c r="BK27" s="46"/>
      <c r="BM27" s="55"/>
      <c r="BN27" s="46">
        <f>IF(BM22=$I$21,$C$26,IF(BM22=$J$21,$C$39,IF(BM22=$K$21,$C$52,IF(BM22=$L$21,$C$65,IF(BM22=$M$21,$C$78,IF(BM22=$N$21,$C$91,IF(BM22=$O$21,$C$104,IF(BM22=$P$21,$C$117,0))))))))</f>
        <v>0</v>
      </c>
      <c r="BO27" s="46"/>
      <c r="BQ27" s="55"/>
      <c r="BR27" s="46">
        <f>IF(BQ22=$I$21,$C$26,IF(BQ22=$J$21,$C$39,IF(BQ22=$K$21,$C$52,IF(BQ22=$L$21,$C$65,IF(BQ22=$M$21,$C$78,IF(BQ22=$N$21,$C$91,IF(BQ22=$O$21,$C$104,IF(BQ22=$P$21,$C$117,0))))))))</f>
        <v>0</v>
      </c>
      <c r="BS27" s="46"/>
      <c r="BU27" s="55"/>
      <c r="BV27" s="46">
        <f>IF(BU22=$I$21,$C$26,IF(BU22=$J$21,$C$39,IF(BU22=$K$21,$C$52,IF(BU22=$L$21,$C$65,IF(BU22=$M$21,$C$78,IF(BU22=$N$21,$C$91,IF(BU22=$O$21,$C$104,IF(BU22=$P$21,$C$117,0))))))))</f>
        <v>0</v>
      </c>
      <c r="BW27" s="46"/>
    </row>
    <row r="28" spans="2:191" x14ac:dyDescent="0.25">
      <c r="B28" s="4"/>
      <c r="C28" s="61"/>
      <c r="H28" s="55"/>
      <c r="I28" s="6">
        <f t="shared" si="30"/>
        <v>0</v>
      </c>
      <c r="J28" s="6">
        <f t="shared" si="31"/>
        <v>0</v>
      </c>
      <c r="K28" s="6">
        <f t="shared" si="32"/>
        <v>0</v>
      </c>
      <c r="L28" s="6">
        <f t="shared" si="33"/>
        <v>0</v>
      </c>
      <c r="M28" s="6">
        <f t="shared" si="34"/>
        <v>0</v>
      </c>
      <c r="N28" s="6">
        <f t="shared" si="35"/>
        <v>0</v>
      </c>
      <c r="O28" s="6">
        <f t="shared" si="36"/>
        <v>0</v>
      </c>
      <c r="P28" s="6">
        <f t="shared" si="37"/>
        <v>0</v>
      </c>
      <c r="Q28" s="5"/>
      <c r="R28" s="46">
        <f>IF($H$22=$I$21,$C$27,IF($H$22=$J$21,$C$40,IF($H$22=$K$21,$C$53,IF($H$22=$L$21,$C$66,IF($H$22=$M$21,$C$79,IF($H$22=$N$21,$C$92,IF($H$22=$O$21,$C$105,IF($H$22=$P$21,$C$118,0))))))))</f>
        <v>0</v>
      </c>
      <c r="S28" s="46"/>
      <c r="U28" s="55"/>
      <c r="V28" s="46">
        <f>IF(U22=$I$21,$C$27,IF(U22=$J$21,$C$40,IF(U22=$K$21,$C$53,IF(U22=$L$21,$C$66,IF(U22=$M$21,$C$79,IF(U22=$N$21,$C$92,IF(U22=$O$21,$C$105,IF(U22=$P$21,$C$118,0))))))))</f>
        <v>0</v>
      </c>
      <c r="W28" s="46"/>
      <c r="Y28" s="55"/>
      <c r="Z28" s="46">
        <f>IF(Y22=$I$21,$C$27,IF(Y22=$J$21,$C$40,IF(Y22=$K$21,$C$53,IF(Y22=$L$21,$C$66,IF(Y22=$M$21,$C$79,IF(Y22=$N$21,$C$92,IF(Y22=$O$21,$C$105,IF(Y22=$P$21,$C$118,0))))))))</f>
        <v>0</v>
      </c>
      <c r="AA28" s="46"/>
      <c r="AC28" s="55"/>
      <c r="AD28" s="46">
        <f>IF(AC22=$I$21,$C$27,IF(AC22=$J$21,$C$40,IF(AC22=$K$21,$C$53,IF(AC22=$L$21,$C$66,IF(AC22=$M$21,$C$79,IF(AC22=$N$21,$C$92,IF(AC22=$O$21,$C$105,IF(AC22=$P$21,$C$118,0))))))))</f>
        <v>0</v>
      </c>
      <c r="AE28" s="46"/>
      <c r="AG28" s="55"/>
      <c r="AH28" s="46">
        <f>IF(AG22=$I$21,$C$27,IF(AG22=$J$21,$C$40,IF(AG22=$K$21,$C$53,IF(AG22=$L$21,$C$66,IF(AG22=$M$21,$C$79,IF(AG22=$N$21,$C$92,IF(AG22=$O$21,$C$105,IF(AG22=$P$21,$C$118,0))))))))</f>
        <v>0</v>
      </c>
      <c r="AI28" s="46"/>
      <c r="AK28" s="55"/>
      <c r="AL28" s="46">
        <f>IF(AK22=$I$21,$C$27,IF(AK22=$J$21,$C$40,IF(AK22=$K$21,$C$53,IF(AK22=$L$21,$C$66,IF(AK22=$M$21,$C$79,IF(AK22=$N$21,$C$92,IF(AK22=$O$21,$C$105,IF(AK22=$P$21,$C$118,0))))))))</f>
        <v>0</v>
      </c>
      <c r="AM28" s="46"/>
      <c r="AO28" s="55"/>
      <c r="AP28" s="46">
        <f>IF(AO22=$I$21,$C$27,IF(AO22=$J$21,$C$40,IF(AO22=$K$21,$C$53,IF(AO22=$L$21,$C$66,IF(AO22=$M$21,$C$79,IF(AO22=$N$21,$C$92,IF(AO22=$O$21,$C$105,IF(AO22=$P$21,$C$118,0))))))))</f>
        <v>0</v>
      </c>
      <c r="AQ28" s="46"/>
      <c r="AS28" s="55"/>
      <c r="AT28" s="46">
        <f>IF(AS22=$I$21,$C$27,IF(AS22=$J$21,$C$40,IF(AS22=$K$21,$C$53,IF(AS22=$L$21,$C$66,IF(AS22=$M$21,$C$79,IF(AS22=$N$21,$C$92,IF(AS22=$O$21,$C$105,IF(AS22=$P$21,$C$118,0))))))))</f>
        <v>0</v>
      </c>
      <c r="AU28" s="46"/>
      <c r="AW28" s="55"/>
      <c r="AX28" s="46">
        <f>IF(AW22=$I$21,$C$27,IF(AW22=$J$21,$C$40,IF(AW22=$K$21,$C$53,IF(AW22=$L$21,$C$66,IF(AW22=$M$21,$C$79,IF(AW22=$N$21,$C$92,IF(AW22=$O$21,$C$105,IF(AW22=$P$21,$C$118,0))))))))</f>
        <v>0</v>
      </c>
      <c r="AY28" s="46"/>
      <c r="BA28" s="55"/>
      <c r="BB28" s="46">
        <f>IF(BA22=$I$21,$C$27,IF(BA22=$J$21,$C$40,IF(BA22=$K$21,$C$53,IF(BA22=$L$21,$C$66,IF(BA22=$M$21,$C$79,IF(BA22=$N$21,$C$92,IF(BA22=$O$21,$C$105,IF(BA22=$P$21,$C$118,0))))))))</f>
        <v>0</v>
      </c>
      <c r="BC28" s="46"/>
      <c r="BE28" s="55"/>
      <c r="BF28" s="46">
        <f>IF(BE22=$I$21,$C$27,IF(BE22=$J$21,$C$40,IF(BE22=$K$21,$C$53,IF(BE22=$L$21,$C$66,IF(BE22=$M$21,$C$79,IF(BE22=$N$21,$C$92,IF(BE22=$O$21,$C$105,IF(BE22=$P$21,$C$118,0))))))))</f>
        <v>0</v>
      </c>
      <c r="BG28" s="46"/>
      <c r="BI28" s="55"/>
      <c r="BJ28" s="46">
        <f>IF(BI22=$I$21,$C$27,IF(BI22=$J$21,$C$40,IF(BI22=$K$21,$C$53,IF(BI22=$L$21,$C$66,IF(BI22=$M$21,$C$79,IF(BI22=$N$21,$C$92,IF(BI22=$O$21,$C$105,IF(BI22=$P$21,$C$118,0))))))))</f>
        <v>0</v>
      </c>
      <c r="BK28" s="46"/>
      <c r="BM28" s="55"/>
      <c r="BN28" s="46">
        <f>IF(BM22=$I$21,$C$27,IF(BM22=$J$21,$C$40,IF(BM22=$K$21,$C$53,IF(BM22=$L$21,$C$66,IF(BM22=$M$21,$C$79,IF(BM22=$N$21,$C$92,IF(BM22=$O$21,$C$105,IF(BM22=$P$21,$C$118,0))))))))</f>
        <v>0</v>
      </c>
      <c r="BO28" s="46"/>
      <c r="BQ28" s="55"/>
      <c r="BR28" s="46">
        <f>IF(BQ22=$I$21,$C$27,IF(BQ22=$J$21,$C$40,IF(BQ22=$K$21,$C$53,IF(BQ22=$L$21,$C$66,IF(BQ22=$M$21,$C$79,IF(BQ22=$N$21,$C$92,IF(BQ22=$O$21,$C$105,IF(BQ22=$P$21,$C$118,0))))))))</f>
        <v>0</v>
      </c>
      <c r="BS28" s="46"/>
      <c r="BU28" s="55"/>
      <c r="BV28" s="46">
        <f>IF(BU22=$I$21,$C$27,IF(BU22=$J$21,$C$40,IF(BU22=$K$21,$C$53,IF(BU22=$L$21,$C$66,IF(BU22=$M$21,$C$79,IF(BU22=$N$21,$C$92,IF(BU22=$O$21,$C$105,IF(BU22=$P$21,$C$118,0))))))))</f>
        <v>0</v>
      </c>
      <c r="BW28" s="46"/>
    </row>
    <row r="29" spans="2:191" x14ac:dyDescent="0.25">
      <c r="B29" s="4"/>
      <c r="C29" s="61"/>
      <c r="H29" s="55"/>
      <c r="I29" s="6">
        <f t="shared" si="30"/>
        <v>0</v>
      </c>
      <c r="J29" s="6">
        <f t="shared" si="31"/>
        <v>0</v>
      </c>
      <c r="K29" s="6">
        <f t="shared" si="32"/>
        <v>0</v>
      </c>
      <c r="L29" s="6">
        <f t="shared" si="33"/>
        <v>0</v>
      </c>
      <c r="M29" s="6">
        <f t="shared" si="34"/>
        <v>0</v>
      </c>
      <c r="N29" s="6">
        <f t="shared" si="35"/>
        <v>0</v>
      </c>
      <c r="O29" s="6">
        <f t="shared" si="36"/>
        <v>0</v>
      </c>
      <c r="P29" s="6">
        <f t="shared" si="37"/>
        <v>0</v>
      </c>
      <c r="Q29" s="5"/>
      <c r="R29" s="46">
        <f>IF($H$22=$I$21,$C$28,IF($H$22=$J$21,$C$41,IF($H$22=$K$21,$C$54,IF($H$22=$L$21,$C$67,IF($H$22=$M$21,$C$80,IF($H$22=$N$21,$C$93,IF($H$22=$O$21,$C$106,IF($H$22=$P$21,$C$119,0))))))))</f>
        <v>0</v>
      </c>
      <c r="S29" s="46"/>
      <c r="U29" s="55"/>
      <c r="V29" s="46">
        <f>IF(U22=$I$21,$C$28,IF(U22=$J$21,$C$41,IF(U22=$K$21,$C$54,IF(U22=$L$21,$C$67,IF(U22=$M$21,$C$80,IF(U22=$N$21,$C$93,IF(U22=$O$21,$C$106,IF(U22=$P$21,$C$119,0))))))))</f>
        <v>0</v>
      </c>
      <c r="W29" s="46"/>
      <c r="Y29" s="55"/>
      <c r="Z29" s="46">
        <f>IF(Y22=$I$21,$C$28,IF(Y22=$J$21,$C$41,IF(Y22=$K$21,$C$54,IF(Y22=$L$21,$C$67,IF(Y22=$M$21,$C$80,IF(Y22=$N$21,$C$93,IF(Y22=$O$21,$C$106,IF(Y22=$P$21,$C$119,0))))))))</f>
        <v>0</v>
      </c>
      <c r="AA29" s="46"/>
      <c r="AC29" s="55"/>
      <c r="AD29" s="46">
        <f>IF(AC22=$I$21,$C$28,IF(AC22=$J$21,$C$41,IF(AC22=$K$21,$C$54,IF(AC22=$L$21,$C$67,IF(AC22=$M$21,$C$80,IF(AC22=$N$21,$C$93,IF(AC22=$O$21,$C$106,IF(AC22=$P$21,$C$119,0))))))))</f>
        <v>0</v>
      </c>
      <c r="AE29" s="46"/>
      <c r="AG29" s="55"/>
      <c r="AH29" s="46">
        <f>IF(AG22=$I$21,$C$28,IF(AG22=$J$21,$C$41,IF(AG22=$K$21,$C$54,IF(AG22=$L$21,$C$67,IF(AG22=$M$21,$C$80,IF(AG22=$N$21,$C$93,IF(AG22=$O$21,$C$106,IF(AG22=$P$21,$C$119,0))))))))</f>
        <v>0</v>
      </c>
      <c r="AI29" s="46"/>
      <c r="AK29" s="55"/>
      <c r="AL29" s="46">
        <f>IF(AK22=$I$21,$C$28,IF(AK22=$J$21,$C$41,IF(AK22=$K$21,$C$54,IF(AK22=$L$21,$C$67,IF(AK22=$M$21,$C$80,IF(AK22=$N$21,$C$93,IF(AK22=$O$21,$C$106,IF(AK22=$P$21,$C$119,0))))))))</f>
        <v>0</v>
      </c>
      <c r="AM29" s="46"/>
      <c r="AO29" s="55"/>
      <c r="AP29" s="46">
        <f>IF(AO22=$I$21,$C$28,IF(AO22=$J$21,$C$41,IF(AO22=$K$21,$C$54,IF(AO22=$L$21,$C$67,IF(AO22=$M$21,$C$80,IF(AO22=$N$21,$C$93,IF(AO22=$O$21,$C$106,IF(AO22=$P$21,$C$119,0))))))))</f>
        <v>0</v>
      </c>
      <c r="AQ29" s="46"/>
      <c r="AS29" s="55"/>
      <c r="AT29" s="46">
        <f>IF(AS22=$I$21,$C$28,IF(AS22=$J$21,$C$41,IF(AS22=$K$21,$C$54,IF(AS22=$L$21,$C$67,IF(AS22=$M$21,$C$80,IF(AS22=$N$21,$C$93,IF(AS22=$O$21,$C$106,IF(AS22=$P$21,$C$119,0))))))))</f>
        <v>0</v>
      </c>
      <c r="AU29" s="46"/>
      <c r="AW29" s="55"/>
      <c r="AX29" s="46">
        <f>IF(AW22=$I$21,$C$28,IF(AW22=$J$21,$C$41,IF(AW22=$K$21,$C$54,IF(AW22=$L$21,$C$67,IF(AW22=$M$21,$C$80,IF(AW22=$N$21,$C$93,IF(AW22=$O$21,$C$106,IF(AW22=$P$21,$C$119,0))))))))</f>
        <v>0</v>
      </c>
      <c r="AY29" s="46"/>
      <c r="BA29" s="55"/>
      <c r="BB29" s="46">
        <f>IF(BA22=$I$21,$C$28,IF(BA22=$J$21,$C$41,IF(BA22=$K$21,$C$54,IF(BA22=$L$21,$C$67,IF(BA22=$M$21,$C$80,IF(BA22=$N$21,$C$93,IF(BA22=$O$21,$C$106,IF(BA22=$P$21,$C$119,0))))))))</f>
        <v>0</v>
      </c>
      <c r="BC29" s="46"/>
      <c r="BE29" s="55"/>
      <c r="BF29" s="46">
        <f>IF(BE22=$I$21,$C$28,IF(BE22=$J$21,$C$41,IF(BE22=$K$21,$C$54,IF(BE22=$L$21,$C$67,IF(BE22=$M$21,$C$80,IF(BE22=$N$21,$C$93,IF(BE22=$O$21,$C$106,IF(BE22=$P$21,$C$119,0))))))))</f>
        <v>0</v>
      </c>
      <c r="BG29" s="46"/>
      <c r="BI29" s="55"/>
      <c r="BJ29" s="46">
        <f>IF(BI22=$I$21,$C$28,IF(BI22=$J$21,$C$41,IF(BI22=$K$21,$C$54,IF(BI22=$L$21,$C$67,IF(BI22=$M$21,$C$80,IF(BI22=$N$21,$C$93,IF(BI22=$O$21,$C$106,IF(BI22=$P$21,$C$119,0))))))))</f>
        <v>0</v>
      </c>
      <c r="BK29" s="46"/>
      <c r="BM29" s="55"/>
      <c r="BN29" s="46">
        <f>IF(BM22=$I$21,$C$28,IF(BM22=$J$21,$C$41,IF(BM22=$K$21,$C$54,IF(BM22=$L$21,$C$67,IF(BM22=$M$21,$C$80,IF(BM22=$N$21,$C$93,IF(BM22=$O$21,$C$106,IF(BM22=$P$21,$C$119,0))))))))</f>
        <v>0</v>
      </c>
      <c r="BO29" s="46"/>
      <c r="BQ29" s="55"/>
      <c r="BR29" s="46">
        <f>IF(BQ22=$I$21,$C$28,IF(BQ22=$J$21,$C$41,IF(BQ22=$K$21,$C$54,IF(BQ22=$L$21,$C$67,IF(BQ22=$M$21,$C$80,IF(BQ22=$N$21,$C$93,IF(BQ22=$O$21,$C$106,IF(BQ22=$P$21,$C$119,0))))))))</f>
        <v>0</v>
      </c>
      <c r="BS29" s="46"/>
      <c r="BU29" s="55"/>
      <c r="BV29" s="46">
        <f>IF(BU22=$I$21,$C$28,IF(BU22=$J$21,$C$41,IF(BU22=$K$21,$C$54,IF(BU22=$L$21,$C$67,IF(BU22=$M$21,$C$80,IF(BU22=$N$21,$C$93,IF(BU22=$O$21,$C$106,IF(BU22=$P$21,$C$119,0))))))))</f>
        <v>0</v>
      </c>
      <c r="BW29" s="46"/>
    </row>
    <row r="30" spans="2:191" x14ac:dyDescent="0.25">
      <c r="B30" s="4"/>
      <c r="C30" s="61"/>
      <c r="H30" s="55"/>
      <c r="I30" s="6">
        <f t="shared" si="30"/>
        <v>0</v>
      </c>
      <c r="J30" s="6">
        <f t="shared" si="31"/>
        <v>0</v>
      </c>
      <c r="K30" s="6">
        <f t="shared" si="32"/>
        <v>0</v>
      </c>
      <c r="L30" s="6">
        <f t="shared" si="33"/>
        <v>0</v>
      </c>
      <c r="M30" s="6">
        <f t="shared" si="34"/>
        <v>0</v>
      </c>
      <c r="N30" s="6">
        <f t="shared" si="35"/>
        <v>0</v>
      </c>
      <c r="O30" s="6">
        <f t="shared" si="36"/>
        <v>0</v>
      </c>
      <c r="P30" s="6">
        <f t="shared" si="37"/>
        <v>0</v>
      </c>
      <c r="Q30" s="5"/>
      <c r="R30" s="46">
        <f>IF($H$22=$I$21,$C$29,IF($H$22=$J$21,$C$42,IF($H$22=$K$21,$C$55,IF($H$22=$L$21,$C$68,IF($H$22=$M$21,$C$81,IF($H$22=$N$21,$C$94,IF($H$22=$O$21,$C$107,IF($H$22=$P$21,$C$120,0))))))))</f>
        <v>0</v>
      </c>
      <c r="S30" s="46"/>
      <c r="U30" s="55"/>
      <c r="V30" s="46">
        <f>IF(U22=$I$21,$C$29,IF(U22=$J$21,$C$42,IF(U22=$K$21,$C$55,IF(U22=$L$21,$C$68,IF(U22=$M$21,$C$81,IF(U22=$N$21,$C$94,IF(U22=$O$21,$C$107,IF(U22=$P$21,$C$120,0))))))))</f>
        <v>0</v>
      </c>
      <c r="W30" s="46"/>
      <c r="Y30" s="55"/>
      <c r="Z30" s="46">
        <f>IF(Y22=$I$21,$C$29,IF(Y22=$J$21,$C$42,IF(Y22=$K$21,$C$55,IF(Y22=$L$21,$C$68,IF(Y22=$M$21,$C$81,IF(Y22=$N$21,$C$94,IF(Y22=$O$21,$C$107,IF(Y22=$P$21,$C$120,0))))))))</f>
        <v>0</v>
      </c>
      <c r="AA30" s="46"/>
      <c r="AC30" s="55"/>
      <c r="AD30" s="46">
        <f>IF(AC22=$I$21,$C$29,IF(AC22=$J$21,$C$42,IF(AC22=$K$21,$C$55,IF(AC22=$L$21,$C$68,IF(AC22=$M$21,$C$81,IF(AC22=$N$21,$C$94,IF(AC22=$O$21,$C$107,IF(AC22=$P$21,$C$120,0))))))))</f>
        <v>0</v>
      </c>
      <c r="AE30" s="46"/>
      <c r="AG30" s="55"/>
      <c r="AH30" s="46">
        <f>IF(AG22=$I$21,$C$29,IF(AG22=$J$21,$C$42,IF(AG22=$K$21,$C$55,IF(AG22=$L$21,$C$68,IF(AG22=$M$21,$C$81,IF(AG22=$N$21,$C$94,IF(AG22=$O$21,$C$107,IF(AG22=$P$21,$C$120,0))))))))</f>
        <v>0</v>
      </c>
      <c r="AI30" s="46"/>
      <c r="AK30" s="55"/>
      <c r="AL30" s="46">
        <f>IF(AK22=$I$21,$C$29,IF(AK22=$J$21,$C$42,IF(AK22=$K$21,$C$55,IF(AK22=$L$21,$C$68,IF(AK22=$M$21,$C$81,IF(AK22=$N$21,$C$94,IF(AK22=$O$21,$C$107,IF(AK22=$P$21,$C$120,0))))))))</f>
        <v>0</v>
      </c>
      <c r="AM30" s="46"/>
      <c r="AO30" s="55"/>
      <c r="AP30" s="46">
        <f>IF(AO22=$I$21,$C$29,IF(AO22=$J$21,$C$42,IF(AO22=$K$21,$C$55,IF(AO22=$L$21,$C$68,IF(AO22=$M$21,$C$81,IF(AO22=$N$21,$C$94,IF(AO22=$O$21,$C$107,IF(AO22=$P$21,$C$120,0))))))))</f>
        <v>0</v>
      </c>
      <c r="AQ30" s="46"/>
      <c r="AS30" s="55"/>
      <c r="AT30" s="46">
        <f>IF(AS22=$I$21,$C$29,IF(AS22=$J$21,$C$42,IF(AS22=$K$21,$C$55,IF(AS22=$L$21,$C$68,IF(AS22=$M$21,$C$81,IF(AS22=$N$21,$C$94,IF(AS22=$O$21,$C$107,IF(AS22=$P$21,$C$120,0))))))))</f>
        <v>0</v>
      </c>
      <c r="AU30" s="46"/>
      <c r="AW30" s="55"/>
      <c r="AX30" s="46">
        <f>IF(AW22=$I$21,$C$29,IF(AW22=$J$21,$C$42,IF(AW22=$K$21,$C$55,IF(AW22=$L$21,$C$68,IF(AW22=$M$21,$C$81,IF(AW22=$N$21,$C$94,IF(AW22=$O$21,$C$107,IF(AW22=$P$21,$C$120,0))))))))</f>
        <v>0</v>
      </c>
      <c r="AY30" s="46"/>
      <c r="BA30" s="55"/>
      <c r="BB30" s="46">
        <f>IF(BA22=$I$21,$C$29,IF(BA22=$J$21,$C$42,IF(BA22=$K$21,$C$55,IF(BA22=$L$21,$C$68,IF(BA22=$M$21,$C$81,IF(BA22=$N$21,$C$94,IF(BA22=$O$21,$C$107,IF(BA22=$P$21,$C$120,0))))))))</f>
        <v>0</v>
      </c>
      <c r="BC30" s="46"/>
      <c r="BE30" s="55"/>
      <c r="BF30" s="46">
        <f>IF(BE22=$I$21,$C$29,IF(BE22=$J$21,$C$42,IF(BE22=$K$21,$C$55,IF(BE22=$L$21,$C$68,IF(BE22=$M$21,$C$81,IF(BE22=$N$21,$C$94,IF(BE22=$O$21,$C$107,IF(BE22=$P$21,$C$120,0))))))))</f>
        <v>0</v>
      </c>
      <c r="BG30" s="46"/>
      <c r="BI30" s="55"/>
      <c r="BJ30" s="46">
        <f>IF(BI22=$I$21,$C$29,IF(BI22=$J$21,$C$42,IF(BI22=$K$21,$C$55,IF(BI22=$L$21,$C$68,IF(BI22=$M$21,$C$81,IF(BI22=$N$21,$C$94,IF(BI22=$O$21,$C$107,IF(BI22=$P$21,$C$120,0))))))))</f>
        <v>0</v>
      </c>
      <c r="BK30" s="46"/>
      <c r="BM30" s="55"/>
      <c r="BN30" s="46">
        <f>IF(BM22=$I$21,$C$29,IF(BM22=$J$21,$C$42,IF(BM22=$K$21,$C$55,IF(BM22=$L$21,$C$68,IF(BM22=$M$21,$C$81,IF(BM22=$N$21,$C$94,IF(BM22=$O$21,$C$107,IF(BM22=$P$21,$C$120,0))))))))</f>
        <v>0</v>
      </c>
      <c r="BO30" s="46"/>
      <c r="BQ30" s="55"/>
      <c r="BR30" s="46">
        <f>IF(BQ22=$I$21,$C$29,IF(BQ22=$J$21,$C$42,IF(BQ22=$K$21,$C$55,IF(BQ22=$L$21,$C$68,IF(BQ22=$M$21,$C$81,IF(BQ22=$N$21,$C$94,IF(BQ22=$O$21,$C$107,IF(BQ22=$P$21,$C$120,0))))))))</f>
        <v>0</v>
      </c>
      <c r="BS30" s="46"/>
      <c r="BU30" s="55"/>
      <c r="BV30" s="46">
        <f>IF(BU22=$I$21,$C$29,IF(BU22=$J$21,$C$42,IF(BU22=$K$21,$C$55,IF(BU22=$L$21,$C$68,IF(BU22=$M$21,$C$81,IF(BU22=$N$21,$C$94,IF(BU22=$O$21,$C$107,IF(BU22=$P$21,$C$120,0))))))))</f>
        <v>0</v>
      </c>
      <c r="BW30" s="46"/>
    </row>
    <row r="31" spans="2:191" x14ac:dyDescent="0.25">
      <c r="B31" s="4"/>
      <c r="C31" s="61"/>
      <c r="H31" s="55"/>
      <c r="I31" s="6">
        <f t="shared" si="30"/>
        <v>0</v>
      </c>
      <c r="J31" s="6">
        <f t="shared" si="31"/>
        <v>0</v>
      </c>
      <c r="K31" s="6">
        <f t="shared" si="32"/>
        <v>0</v>
      </c>
      <c r="L31" s="6">
        <f t="shared" si="33"/>
        <v>0</v>
      </c>
      <c r="M31" s="6">
        <f t="shared" si="34"/>
        <v>0</v>
      </c>
      <c r="N31" s="6">
        <f t="shared" si="35"/>
        <v>0</v>
      </c>
      <c r="O31" s="6">
        <f t="shared" si="36"/>
        <v>0</v>
      </c>
      <c r="P31" s="6">
        <f t="shared" si="37"/>
        <v>0</v>
      </c>
      <c r="Q31" s="5"/>
      <c r="R31" s="46">
        <f>IF($H$22=$I$21,$C$30,IF($H$22=$J$21,$C$43,IF($H$22=$K$21,$C$56,IF($H$22=$L$21,$C$69,IF($H$22=$M$21,$C$82,IF($H$22=$N$21,$C$95,IF($H$22=$O$21,$C$108,IF($H$22=$P$21,$C$121,0))))))))</f>
        <v>0</v>
      </c>
      <c r="S31" s="46"/>
      <c r="U31" s="55"/>
      <c r="V31" s="46">
        <f>IF(U22=$I$21,$C$30,IF(U22=$J$21,$C$43,IF(U22=$K$21,$C$56,IF(U22=$L$21,$C$69,IF(U22=$M$21,$C$82,IF(U22=$N$21,$C$95,IF(U22=$O$21,$C$108,IF(U22=$P$21,$C$121,0))))))))</f>
        <v>0</v>
      </c>
      <c r="W31" s="46"/>
      <c r="Y31" s="55"/>
      <c r="Z31" s="46">
        <f>IF(Y22=$I$21,$C$30,IF(Y22=$J$21,$C$43,IF(Y22=$K$21,$C$56,IF(Y22=$L$21,$C$69,IF(Y22=$M$21,$C$82,IF(Y22=$N$21,$C$95,IF(Y22=$O$21,$C$108,IF(Y22=$P$21,$C$121,0))))))))</f>
        <v>0</v>
      </c>
      <c r="AA31" s="46"/>
      <c r="AC31" s="55"/>
      <c r="AD31" s="46">
        <f>IF(AC22=$I$21,$C$30,IF(AC22=$J$21,$C$43,IF(AC22=$K$21,$C$56,IF(AC22=$L$21,$C$69,IF(AC22=$M$21,$C$82,IF(AC22=$N$21,$C$95,IF(AC22=$O$21,$C$108,IF(AC22=$P$21,$C$121,0))))))))</f>
        <v>0</v>
      </c>
      <c r="AE31" s="46"/>
      <c r="AG31" s="55"/>
      <c r="AH31" s="46">
        <f>IF(AG22=$I$21,$C$30,IF(AG22=$J$21,$C$43,IF(AG22=$K$21,$C$56,IF(AG22=$L$21,$C$69,IF(AG22=$M$21,$C$82,IF(AG22=$N$21,$C$95,IF(AG22=$O$21,$C$108,IF(AG22=$P$21,$C$121,0))))))))</f>
        <v>0</v>
      </c>
      <c r="AI31" s="46"/>
      <c r="AK31" s="55"/>
      <c r="AL31" s="46">
        <f>IF(AK22=$I$21,$C$30,IF(AK22=$J$21,$C$43,IF(AK22=$K$21,$C$56,IF(AK22=$L$21,$C$69,IF(AK22=$M$21,$C$82,IF(AK22=$N$21,$C$95,IF(AK22=$O$21,$C$108,IF(AK22=$P$21,$C$121,0))))))))</f>
        <v>0</v>
      </c>
      <c r="AM31" s="46"/>
      <c r="AO31" s="55"/>
      <c r="AP31" s="46">
        <f>IF(AO22=$I$21,$C$30,IF(AO22=$J$21,$C$43,IF(AO22=$K$21,$C$56,IF(AO22=$L$21,$C$69,IF(AO22=$M$21,$C$82,IF(AO22=$N$21,$C$95,IF(AO22=$O$21,$C$108,IF(AO22=$P$21,$C$121,0))))))))</f>
        <v>0</v>
      </c>
      <c r="AQ31" s="46"/>
      <c r="AS31" s="55"/>
      <c r="AT31" s="46">
        <f>IF(AS22=$I$21,$C$30,IF(AS22=$J$21,$C$43,IF(AS22=$K$21,$C$56,IF(AS22=$L$21,$C$69,IF(AS22=$M$21,$C$82,IF(AS22=$N$21,$C$95,IF(AS22=$O$21,$C$108,IF(AS22=$P$21,$C$121,0))))))))</f>
        <v>0</v>
      </c>
      <c r="AU31" s="46"/>
      <c r="AW31" s="55"/>
      <c r="AX31" s="46">
        <f>IF(AW22=$I$21,$C$30,IF(AW22=$J$21,$C$43,IF(AW22=$K$21,$C$56,IF(AW22=$L$21,$C$69,IF(AW22=$M$21,$C$82,IF(AW22=$N$21,$C$95,IF(AW22=$O$21,$C$108,IF(AW22=$P$21,$C$121,0))))))))</f>
        <v>0</v>
      </c>
      <c r="AY31" s="46"/>
      <c r="BA31" s="55"/>
      <c r="BB31" s="46">
        <f>IF(BA22=$I$21,$C$30,IF(BA22=$J$21,$C$43,IF(BA22=$K$21,$C$56,IF(BA22=$L$21,$C$69,IF(BA22=$M$21,$C$82,IF(BA22=$N$21,$C$95,IF(BA22=$O$21,$C$108,IF(BA22=$P$21,$C$121,0))))))))</f>
        <v>0</v>
      </c>
      <c r="BC31" s="46"/>
      <c r="BE31" s="55"/>
      <c r="BF31" s="46">
        <f>IF(BE22=$I$21,$C$30,IF(BE22=$J$21,$C$43,IF(BE22=$K$21,$C$56,IF(BE22=$L$21,$C$69,IF(BE22=$M$21,$C$82,IF(BE22=$N$21,$C$95,IF(BE22=$O$21,$C$108,IF(BE22=$P$21,$C$121,0))))))))</f>
        <v>0</v>
      </c>
      <c r="BG31" s="46"/>
      <c r="BI31" s="55"/>
      <c r="BJ31" s="46">
        <f>IF(BI22=$I$21,$C$30,IF(BI22=$J$21,$C$43,IF(BI22=$K$21,$C$56,IF(BI22=$L$21,$C$69,IF(BI22=$M$21,$C$82,IF(BI22=$N$21,$C$95,IF(BI22=$O$21,$C$108,IF(BI22=$P$21,$C$121,0))))))))</f>
        <v>0</v>
      </c>
      <c r="BK31" s="46"/>
      <c r="BM31" s="55"/>
      <c r="BN31" s="46">
        <f>IF(BM22=$I$21,$C$30,IF(BM22=$J$21,$C$43,IF(BM22=$K$21,$C$56,IF(BM22=$L$21,$C$69,IF(BM22=$M$21,$C$82,IF(BM22=$N$21,$C$95,IF(BM22=$O$21,$C$108,IF(BM22=$P$21,$C$121,0))))))))</f>
        <v>0</v>
      </c>
      <c r="BO31" s="46"/>
      <c r="BQ31" s="55"/>
      <c r="BR31" s="46">
        <f>IF(BQ22=$I$21,$C$30,IF(BQ22=$J$21,$C$43,IF(BQ22=$K$21,$C$56,IF(BQ22=$L$21,$C$69,IF(BQ22=$M$21,$C$82,IF(BQ22=$N$21,$C$95,IF(BQ22=$O$21,$C$108,IF(BQ22=$P$21,$C$121,0))))))))</f>
        <v>0</v>
      </c>
      <c r="BS31" s="46"/>
      <c r="BU31" s="55"/>
      <c r="BV31" s="46">
        <f>IF(BU22=$I$21,$C$30,IF(BU22=$J$21,$C$43,IF(BU22=$K$21,$C$56,IF(BU22=$L$21,$C$69,IF(BU22=$M$21,$C$82,IF(BU22=$N$21,$C$95,IF(BU22=$O$21,$C$108,IF(BU22=$P$21,$C$121,0))))))))</f>
        <v>0</v>
      </c>
      <c r="BW31" s="46"/>
    </row>
    <row r="32" spans="2:191" x14ac:dyDescent="0.25">
      <c r="B32" s="4"/>
      <c r="C32" s="61"/>
      <c r="H32" s="55"/>
      <c r="I32" s="6">
        <f t="shared" si="30"/>
        <v>0</v>
      </c>
      <c r="J32" s="6">
        <f t="shared" si="31"/>
        <v>0</v>
      </c>
      <c r="K32" s="6">
        <f t="shared" si="32"/>
        <v>0</v>
      </c>
      <c r="L32" s="6">
        <f t="shared" si="33"/>
        <v>0</v>
      </c>
      <c r="M32" s="6">
        <f t="shared" si="34"/>
        <v>0</v>
      </c>
      <c r="N32" s="6">
        <f t="shared" si="35"/>
        <v>0</v>
      </c>
      <c r="O32" s="6">
        <f t="shared" si="36"/>
        <v>0</v>
      </c>
      <c r="P32" s="6">
        <f t="shared" si="37"/>
        <v>0</v>
      </c>
      <c r="Q32" s="5"/>
      <c r="R32" s="46">
        <f>IF($H$22=$I$21,$C$31,IF($H$22=$J$21,$C$44,IF($H$22=$K$21,$C$57,IF($H$22=$L$21,$C$70,IF($H$22=$M$21,$C$83,IF($H$22=$N$21,$C$96,IF($H$22=$O$21,$C$109,IF($H$22=$P$21,$C$122,0))))))))</f>
        <v>0</v>
      </c>
      <c r="S32" s="46"/>
      <c r="U32" s="55"/>
      <c r="V32" s="46">
        <f>IF(U22=$I$21,$C$31,IF(U22=$J$21,$C$44,IF(U22=$K$21,$C$57,IF(U22=$L$21,$C$70,IF(U22=$M$21,$C$83,IF(U22=$N$21,$C$96,IF(U22=$O$21,$C$109,IF(U22=$P$21,$C$122,0))))))))</f>
        <v>0</v>
      </c>
      <c r="W32" s="46"/>
      <c r="Y32" s="55"/>
      <c r="Z32" s="46">
        <f>IF(Y22=$I$21,$C$31,IF(Y22=$J$21,$C$44,IF(Y22=$K$21,$C$57,IF(Y22=$L$21,$C$70,IF(Y22=$M$21,$C$83,IF(Y22=$N$21,$C$96,IF(Y22=$O$21,$C$109,IF(Y22=$P$21,$C$122,0))))))))</f>
        <v>0</v>
      </c>
      <c r="AA32" s="46"/>
      <c r="AC32" s="55"/>
      <c r="AD32" s="46">
        <f>IF(AC22=$I$21,$C$31,IF(AC22=$J$21,$C$44,IF(AC22=$K$21,$C$57,IF(AC22=$L$21,$C$70,IF(AC22=$M$21,$C$83,IF(AC22=$N$21,$C$96,IF(AC22=$O$21,$C$109,IF(AC22=$P$21,$C$122,0))))))))</f>
        <v>0</v>
      </c>
      <c r="AE32" s="46"/>
      <c r="AG32" s="55"/>
      <c r="AH32" s="46">
        <f>IF(AG22=$I$21,$C$31,IF(AG22=$J$21,$C$44,IF(AG22=$K$21,$C$57,IF(AG22=$L$21,$C$70,IF(AG22=$M$21,$C$83,IF(AG22=$N$21,$C$96,IF(AG22=$O$21,$C$109,IF(AG22=$P$21,$C$122,0))))))))</f>
        <v>0</v>
      </c>
      <c r="AI32" s="46"/>
      <c r="AK32" s="55"/>
      <c r="AL32" s="46">
        <f>IF(AK22=$I$21,$C$31,IF(AK22=$J$21,$C$44,IF(AK22=$K$21,$C$57,IF(AK22=$L$21,$C$70,IF(AK22=$M$21,$C$83,IF(AK22=$N$21,$C$96,IF(AK22=$O$21,$C$109,IF(AK22=$P$21,$C$122,0))))))))</f>
        <v>0</v>
      </c>
      <c r="AM32" s="46"/>
      <c r="AO32" s="55"/>
      <c r="AP32" s="46">
        <f>IF(AO22=$I$21,$C$31,IF(AO22=$J$21,$C$44,IF(AO22=$K$21,$C$57,IF(AO22=$L$21,$C$70,IF(AO22=$M$21,$C$83,IF(AO22=$N$21,$C$96,IF(AO22=$O$21,$C$109,IF(AO22=$P$21,$C$122,0))))))))</f>
        <v>0</v>
      </c>
      <c r="AQ32" s="46"/>
      <c r="AS32" s="55"/>
      <c r="AT32" s="46">
        <f>IF(AS22=$I$21,$C$31,IF(AS22=$J$21,$C$44,IF(AS22=$K$21,$C$57,IF(AS22=$L$21,$C$70,IF(AS22=$M$21,$C$83,IF(AS22=$N$21,$C$96,IF(AS22=$O$21,$C$109,IF(AS22=$P$21,$C$122,0))))))))</f>
        <v>0</v>
      </c>
      <c r="AU32" s="46"/>
      <c r="AW32" s="55"/>
      <c r="AX32" s="46">
        <f>IF(AW22=$I$21,$C$31,IF(AW22=$J$21,$C$44,IF(AW22=$K$21,$C$57,IF(AW22=$L$21,$C$70,IF(AW22=$M$21,$C$83,IF(AW22=$N$21,$C$96,IF(AW22=$O$21,$C$109,IF(AW22=$P$21,$C$122,0))))))))</f>
        <v>0</v>
      </c>
      <c r="AY32" s="46"/>
      <c r="BA32" s="55"/>
      <c r="BB32" s="46">
        <f>IF(BA22=$I$21,$C$31,IF(BA22=$J$21,$C$44,IF(BA22=$K$21,$C$57,IF(BA22=$L$21,$C$70,IF(BA22=$M$21,$C$83,IF(BA22=$N$21,$C$96,IF(BA22=$O$21,$C$109,IF(BA22=$P$21,$C$122,0))))))))</f>
        <v>0</v>
      </c>
      <c r="BC32" s="46"/>
      <c r="BE32" s="55"/>
      <c r="BF32" s="46">
        <f>IF(BE22=$I$21,$C$31,IF(BE22=$J$21,$C$44,IF(BE22=$K$21,$C$57,IF(BE22=$L$21,$C$70,IF(BE22=$M$21,$C$83,IF(BE22=$N$21,$C$96,IF(BE22=$O$21,$C$109,IF(BE22=$P$21,$C$122,0))))))))</f>
        <v>0</v>
      </c>
      <c r="BG32" s="46"/>
      <c r="BI32" s="55"/>
      <c r="BJ32" s="46">
        <f>IF(BI22=$I$21,$C$31,IF(BI22=$J$21,$C$44,IF(BI22=$K$21,$C$57,IF(BI22=$L$21,$C$70,IF(BI22=$M$21,$C$83,IF(BI22=$N$21,$C$96,IF(BI22=$O$21,$C$109,IF(BI22=$P$21,$C$122,0))))))))</f>
        <v>0</v>
      </c>
      <c r="BK32" s="46"/>
      <c r="BM32" s="55"/>
      <c r="BN32" s="46">
        <f>IF(BM22=$I$21,$C$31,IF(BM22=$J$21,$C$44,IF(BM22=$K$21,$C$57,IF(BM22=$L$21,$C$70,IF(BM22=$M$21,$C$83,IF(BM22=$N$21,$C$96,IF(BM22=$O$21,$C$109,IF(BM22=$P$21,$C$122,0))))))))</f>
        <v>0</v>
      </c>
      <c r="BO32" s="46"/>
      <c r="BQ32" s="55"/>
      <c r="BR32" s="46">
        <f>IF(BQ22=$I$21,$C$31,IF(BQ22=$J$21,$C$44,IF(BQ22=$K$21,$C$57,IF(BQ22=$L$21,$C$70,IF(BQ22=$M$21,$C$83,IF(BQ22=$N$21,$C$96,IF(BQ22=$O$21,$C$109,IF(BQ22=$P$21,$C$122,0))))))))</f>
        <v>0</v>
      </c>
      <c r="BS32" s="46"/>
      <c r="BU32" s="55"/>
      <c r="BV32" s="46">
        <f>IF(BU22=$I$21,$C$31,IF(BU22=$J$21,$C$44,IF(BU22=$K$21,$C$57,IF(BU22=$L$21,$C$70,IF(BU22=$M$21,$C$83,IF(BU22=$N$21,$C$96,IF(BU22=$O$21,$C$109,IF(BU22=$P$21,$C$122,0))))))))</f>
        <v>0</v>
      </c>
      <c r="BW32" s="46"/>
    </row>
    <row r="33" spans="2:75" ht="15.75" thickBot="1" x14ac:dyDescent="0.3">
      <c r="B33" s="4"/>
      <c r="C33" s="19"/>
      <c r="H33" s="55" t="s">
        <v>75</v>
      </c>
      <c r="I33" s="6">
        <f t="shared" si="30"/>
        <v>0</v>
      </c>
      <c r="J33" s="6">
        <f t="shared" si="31"/>
        <v>0</v>
      </c>
      <c r="K33" s="6">
        <f t="shared" si="32"/>
        <v>0</v>
      </c>
      <c r="L33" s="6">
        <f t="shared" si="33"/>
        <v>0</v>
      </c>
      <c r="M33" s="6">
        <f t="shared" si="34"/>
        <v>0</v>
      </c>
      <c r="N33" s="6">
        <f t="shared" si="35"/>
        <v>0</v>
      </c>
      <c r="O33" s="6">
        <f t="shared" si="36"/>
        <v>0</v>
      </c>
      <c r="P33" s="6">
        <f t="shared" si="37"/>
        <v>0</v>
      </c>
      <c r="Q33" s="5"/>
      <c r="R33" s="46">
        <f>IF($H$22=$I$21,$C$32,IF($H$22=$J$21,$C$45,IF($H$22=$K$21,$C$58,IF($H$22=$L$21,$C$71,IF($H$22=$M$21,$C$84,IF($H$22=$N$21,$C$97,IF($H$22=$O$21,$C$110,IF($H$22=$P$21,$C$123,0))))))))</f>
        <v>0</v>
      </c>
      <c r="S33" s="46" t="str">
        <f t="shared" si="15"/>
        <v/>
      </c>
      <c r="U33" s="55" t="s">
        <v>75</v>
      </c>
      <c r="V33" s="46">
        <f>IF(U22=$I$21,$C$32,IF(U22=$J$21,$C$45,IF(U22=$K$21,$C$58,IF(U22=$L$21,$C$71,IF(U22=$M$21,$C$84,IF(U22=$N$21,$C$97,IF(U22=$O$21,$C$110,IF(U22=$P$21,$C$123,0))))))))</f>
        <v>0</v>
      </c>
      <c r="W33" s="46" t="str">
        <f t="shared" ref="W33:W34" si="38">IF(V33=0,"",V33)</f>
        <v/>
      </c>
      <c r="Y33" s="55" t="s">
        <v>75</v>
      </c>
      <c r="Z33" s="46">
        <f>IF(Y22=$I$21,$C$32,IF(Y22=$J$21,$C$45,IF(Y22=$K$21,$C$58,IF(Y22=$L$21,$C$71,IF(Y22=$M$21,$C$84,IF(Y22=$N$21,$C$97,IF(Y22=$O$21,$C$110,IF(Y22=$P$21,$C$123,0))))))))</f>
        <v>0</v>
      </c>
      <c r="AA33" s="46" t="str">
        <f t="shared" ref="AA33:AA34" si="39">IF(Z33=0,"",Z33)</f>
        <v/>
      </c>
      <c r="AC33" s="55" t="s">
        <v>75</v>
      </c>
      <c r="AD33" s="46">
        <f>IF(AC22=$I$21,$C$32,IF(AC22=$J$21,$C$45,IF(AC22=$K$21,$C$58,IF(AC22=$L$21,$C$71,IF(AC22=$M$21,$C$84,IF(AC22=$N$21,$C$97,IF(AC22=$O$21,$C$110,IF(AC22=$P$21,$C$123,0))))))))</f>
        <v>0</v>
      </c>
      <c r="AE33" s="46" t="str">
        <f t="shared" ref="AE33:AE34" si="40">IF(AD33=0,"",AD33)</f>
        <v/>
      </c>
      <c r="AG33" s="55" t="s">
        <v>75</v>
      </c>
      <c r="AH33" s="46">
        <f>IF(AG22=$I$21,$C$32,IF(AG22=$J$21,$C$45,IF(AG22=$K$21,$C$58,IF(AG22=$L$21,$C$71,IF(AG22=$M$21,$C$84,IF(AG22=$N$21,$C$97,IF(AG22=$O$21,$C$110,IF(AG22=$P$21,$C$123,0))))))))</f>
        <v>0</v>
      </c>
      <c r="AI33" s="46" t="str">
        <f t="shared" ref="AI33:AI34" si="41">IF(AH33=0,"",AH33)</f>
        <v/>
      </c>
      <c r="AK33" s="55" t="s">
        <v>75</v>
      </c>
      <c r="AL33" s="46">
        <f>IF(AK22=$I$21,$C$32,IF(AK22=$J$21,$C$45,IF(AK22=$K$21,$C$58,IF(AK22=$L$21,$C$71,IF(AK22=$M$21,$C$84,IF(AK22=$N$21,$C$97,IF(AK22=$O$21,$C$110,IF(AK22=$P$21,$C$123,0))))))))</f>
        <v>0</v>
      </c>
      <c r="AM33" s="46" t="str">
        <f t="shared" ref="AM33:AM34" si="42">IF(AL33=0,"",AL33)</f>
        <v/>
      </c>
      <c r="AO33" s="55" t="s">
        <v>75</v>
      </c>
      <c r="AP33" s="46">
        <f>IF(AO22=$I$21,$C$32,IF(AO22=$J$21,$C$45,IF(AO22=$K$21,$C$58,IF(AO22=$L$21,$C$71,IF(AO22=$M$21,$C$84,IF(AO22=$N$21,$C$97,IF(AO22=$O$21,$C$110,IF(AO22=$P$21,$C$123,0))))))))</f>
        <v>0</v>
      </c>
      <c r="AQ33" s="46" t="str">
        <f t="shared" ref="AQ33:AQ34" si="43">IF(AP33=0,"",AP33)</f>
        <v/>
      </c>
      <c r="AS33" s="55" t="s">
        <v>75</v>
      </c>
      <c r="AT33" s="46">
        <f>IF(AS22=$I$21,$C$32,IF(AS22=$J$21,$C$45,IF(AS22=$K$21,$C$58,IF(AS22=$L$21,$C$71,IF(AS22=$M$21,$C$84,IF(AS22=$N$21,$C$97,IF(AS22=$O$21,$C$110,IF(AS22=$P$21,$C$123,0))))))))</f>
        <v>0</v>
      </c>
      <c r="AU33" s="46" t="str">
        <f t="shared" ref="AU33:AU34" si="44">IF(AT33=0,"",AT33)</f>
        <v/>
      </c>
      <c r="AW33" s="55" t="s">
        <v>75</v>
      </c>
      <c r="AX33" s="46">
        <f>IF(AW22=$I$21,$C$32,IF(AW22=$J$21,$C$45,IF(AW22=$K$21,$C$58,IF(AW22=$L$21,$C$71,IF(AW22=$M$21,$C$84,IF(AW22=$N$21,$C$97,IF(AW22=$O$21,$C$110,IF(AW22=$P$21,$C$123,0))))))))</f>
        <v>0</v>
      </c>
      <c r="AY33" s="46" t="str">
        <f t="shared" ref="AY33:AY34" si="45">IF(AX33=0,"",AX33)</f>
        <v/>
      </c>
      <c r="BA33" s="55" t="s">
        <v>75</v>
      </c>
      <c r="BB33" s="46">
        <f>IF(BA22=$I$21,$C$32,IF(BA22=$J$21,$C$45,IF(BA22=$K$21,$C$58,IF(BA22=$L$21,$C$71,IF(BA22=$M$21,$C$84,IF(BA22=$N$21,$C$97,IF(BA22=$O$21,$C$110,IF(BA22=$P$21,$C$123,0))))))))</f>
        <v>0</v>
      </c>
      <c r="BC33" s="46" t="str">
        <f t="shared" ref="BC33:BC34" si="46">IF(BB33=0,"",BB33)</f>
        <v/>
      </c>
      <c r="BE33" s="55" t="s">
        <v>75</v>
      </c>
      <c r="BF33" s="46">
        <f>IF(BE22=$I$21,$C$32,IF(BE22=$J$21,$C$45,IF(BE22=$K$21,$C$58,IF(BE22=$L$21,$C$71,IF(BE22=$M$21,$C$84,IF(BE22=$N$21,$C$97,IF(BE22=$O$21,$C$110,IF(BE22=$P$21,$C$123,0))))))))</f>
        <v>0</v>
      </c>
      <c r="BG33" s="46" t="str">
        <f t="shared" ref="BG33:BG34" si="47">IF(BF33=0,"",BF33)</f>
        <v/>
      </c>
      <c r="BI33" s="55" t="s">
        <v>75</v>
      </c>
      <c r="BJ33" s="46">
        <f>IF(BI22=$I$21,$C$32,IF(BI22=$J$21,$C$45,IF(BI22=$K$21,$C$58,IF(BI22=$L$21,$C$71,IF(BI22=$M$21,$C$84,IF(BI22=$N$21,$C$97,IF(BI22=$O$21,$C$110,IF(BI22=$P$21,$C$123,0))))))))</f>
        <v>0</v>
      </c>
      <c r="BK33" s="46" t="str">
        <f t="shared" ref="BK33:BK34" si="48">IF(BJ33=0,"",BJ33)</f>
        <v/>
      </c>
      <c r="BM33" s="55" t="s">
        <v>75</v>
      </c>
      <c r="BN33" s="46">
        <f>IF(BM22=$I$21,$C$32,IF(BM22=$J$21,$C$45,IF(BM22=$K$21,$C$58,IF(BM22=$L$21,$C$71,IF(BM22=$M$21,$C$84,IF(BM22=$N$21,$C$97,IF(BM22=$O$21,$C$110,IF(BM22=$P$21,$C$123,0))))))))</f>
        <v>0</v>
      </c>
      <c r="BO33" s="46" t="str">
        <f t="shared" ref="BO33:BO34" si="49">IF(BN33=0,"",BN33)</f>
        <v/>
      </c>
      <c r="BQ33" s="55" t="s">
        <v>75</v>
      </c>
      <c r="BR33" s="46">
        <f>IF(BQ22=$I$21,$C$32,IF(BQ22=$J$21,$C$45,IF(BQ22=$K$21,$C$58,IF(BQ22=$L$21,$C$71,IF(BQ22=$M$21,$C$84,IF(BQ22=$N$21,$C$97,IF(BQ22=$O$21,$C$110,IF(BQ22=$P$21,$C$123,0))))))))</f>
        <v>0</v>
      </c>
      <c r="BS33" s="46" t="str">
        <f t="shared" ref="BS33:BS34" si="50">IF(BR33=0,"",BR33)</f>
        <v/>
      </c>
      <c r="BU33" s="55" t="s">
        <v>75</v>
      </c>
      <c r="BV33" s="46">
        <f>IF(BU22=$I$21,$C$32,IF(BU22=$J$21,$C$45,IF(BU22=$K$21,$C$58,IF(BU22=$L$21,$C$71,IF(BU22=$M$21,$C$84,IF(BU22=$N$21,$C$97,IF(BU22=$O$21,$C$110,IF(BU22=$P$21,$C$123,0))))))))</f>
        <v>0</v>
      </c>
      <c r="BW33" s="46" t="str">
        <f t="shared" ref="BW33:BW34" si="51">IF(BV33=0,"",BV33)</f>
        <v/>
      </c>
    </row>
    <row r="34" spans="2:75" ht="15.75" thickBot="1" x14ac:dyDescent="0.3">
      <c r="B34" s="50" t="str">
        <f>C8</f>
        <v>2. Bezpečnosť a komunikácia (v priemysle)</v>
      </c>
      <c r="C34" s="15" t="s">
        <v>361</v>
      </c>
      <c r="H34" s="56" t="s">
        <v>75</v>
      </c>
      <c r="I34" s="9">
        <f t="shared" si="30"/>
        <v>0</v>
      </c>
      <c r="J34" s="9">
        <f t="shared" si="31"/>
        <v>0</v>
      </c>
      <c r="K34" s="9">
        <f t="shared" si="32"/>
        <v>0</v>
      </c>
      <c r="L34" s="9">
        <f t="shared" si="33"/>
        <v>0</v>
      </c>
      <c r="M34" s="9">
        <f t="shared" si="34"/>
        <v>0</v>
      </c>
      <c r="N34" s="9">
        <f t="shared" si="35"/>
        <v>0</v>
      </c>
      <c r="O34" s="9">
        <f t="shared" si="36"/>
        <v>0</v>
      </c>
      <c r="P34" s="9">
        <f t="shared" si="37"/>
        <v>0</v>
      </c>
      <c r="Q34" s="10"/>
      <c r="R34" s="47">
        <f>IF($H$22=$I$21,$C$33,IF($H$22=$J$21,$C$46,IF($H$22=$K$21,$C$59,IF($H$22=$L$21,$C$72,IF($H$22=$M$21,$C$85,IF($H$22=$N$21,$C$98,IF($H$22=$O$21,$C$111,IF($H$22=$P$21,$C$124,0))))))))</f>
        <v>0</v>
      </c>
      <c r="S34" s="47" t="str">
        <f t="shared" si="15"/>
        <v/>
      </c>
      <c r="U34" s="56" t="s">
        <v>75</v>
      </c>
      <c r="V34" s="47">
        <f>IF(U22=$I$21,$C$33,IF(U22=$J$21,$C$46,IF(U22=$K$21,$C$59,IF(U22=$L$21,$C$72,IF(U22=$M$21,$C$85,IF(U22=$N$21,$C$98,IF(U22=$O$21,$C$111,IF(U22=$P$21,$C$124,0))))))))</f>
        <v>0</v>
      </c>
      <c r="W34" s="47" t="str">
        <f t="shared" si="38"/>
        <v/>
      </c>
      <c r="Y34" s="56" t="s">
        <v>75</v>
      </c>
      <c r="Z34" s="47">
        <f>IF(Y22=$I$21,$C$33,IF(Y22=$J$21,$C$46,IF(Y22=$K$21,$C$59,IF(Y22=$L$21,$C$72,IF(Y22=$M$21,$C$85,IF(Y22=$N$21,$C$98,IF(Y22=$O$21,$C$111,IF(Y22=$P$21,$C$124,0))))))))</f>
        <v>0</v>
      </c>
      <c r="AA34" s="47" t="str">
        <f t="shared" si="39"/>
        <v/>
      </c>
      <c r="AC34" s="56" t="s">
        <v>75</v>
      </c>
      <c r="AD34" s="47">
        <f>IF(AC22=$I$21,$C$33,IF(AC22=$J$21,$C$46,IF(AC22=$K$21,$C$59,IF(AC22=$L$21,$C$72,IF(AC22=$M$21,$C$85,IF(AC22=$N$21,$C$98,IF(AC22=$O$21,$C$111,IF(AC22=$P$21,$C$124,0))))))))</f>
        <v>0</v>
      </c>
      <c r="AE34" s="47" t="str">
        <f t="shared" si="40"/>
        <v/>
      </c>
      <c r="AG34" s="56" t="s">
        <v>75</v>
      </c>
      <c r="AH34" s="47">
        <f>IF(AG22=$I$21,$C$33,IF(AG22=$J$21,$C$46,IF(AG22=$K$21,$C$59,IF(AG22=$L$21,$C$72,IF(AG22=$M$21,$C$85,IF(AG22=$N$21,$C$98,IF(AG22=$O$21,$C$111,IF(AG22=$P$21,$C$124,0))))))))</f>
        <v>0</v>
      </c>
      <c r="AI34" s="47" t="str">
        <f t="shared" si="41"/>
        <v/>
      </c>
      <c r="AK34" s="56" t="s">
        <v>75</v>
      </c>
      <c r="AL34" s="47">
        <f>IF(AK22=$I$21,$C$33,IF(AK22=$J$21,$C$46,IF(AK22=$K$21,$C$59,IF(AK22=$L$21,$C$72,IF(AK22=$M$21,$C$85,IF(AK22=$N$21,$C$98,IF(AK22=$O$21,$C$111,IF(AK22=$P$21,$C$124,0))))))))</f>
        <v>0</v>
      </c>
      <c r="AM34" s="47" t="str">
        <f t="shared" si="42"/>
        <v/>
      </c>
      <c r="AO34" s="56" t="s">
        <v>75</v>
      </c>
      <c r="AP34" s="47">
        <f>IF(AO22=$I$21,$C$33,IF(AO22=$J$21,$C$46,IF(AO22=$K$21,$C$59,IF(AO22=$L$21,$C$72,IF(AO22=$M$21,$C$85,IF(AO22=$N$21,$C$98,IF(AO22=$O$21,$C$111,IF(AO22=$P$21,$C$124,0))))))))</f>
        <v>0</v>
      </c>
      <c r="AQ34" s="47" t="str">
        <f t="shared" si="43"/>
        <v/>
      </c>
      <c r="AS34" s="56" t="s">
        <v>75</v>
      </c>
      <c r="AT34" s="47">
        <f>IF(AS22=$I$21,$C$33,IF(AS22=$J$21,$C$46,IF(AS22=$K$21,$C$59,IF(AS22=$L$21,$C$72,IF(AS22=$M$21,$C$85,IF(AS22=$N$21,$C$98,IF(AS22=$O$21,$C$111,IF(AS22=$P$21,$C$124,0))))))))</f>
        <v>0</v>
      </c>
      <c r="AU34" s="47" t="str">
        <f t="shared" si="44"/>
        <v/>
      </c>
      <c r="AW34" s="56" t="s">
        <v>75</v>
      </c>
      <c r="AX34" s="47">
        <f>IF(AW22=$I$21,$C$33,IF(AW22=$J$21,$C$46,IF(AW22=$K$21,$C$59,IF(AW22=$L$21,$C$72,IF(AW22=$M$21,$C$85,IF(AW22=$N$21,$C$98,IF(AW22=$O$21,$C$111,IF(AW22=$P$21,$C$124,0))))))))</f>
        <v>0</v>
      </c>
      <c r="AY34" s="47" t="str">
        <f t="shared" si="45"/>
        <v/>
      </c>
      <c r="BA34" s="56" t="s">
        <v>75</v>
      </c>
      <c r="BB34" s="47">
        <f>IF(BA22=$I$21,$C$33,IF(BA22=$J$21,$C$46,IF(BA22=$K$21,$C$59,IF(BA22=$L$21,$C$72,IF(BA22=$M$21,$C$85,IF(BA22=$N$21,$C$98,IF(BA22=$O$21,$C$111,IF(BA22=$P$21,$C$124,0))))))))</f>
        <v>0</v>
      </c>
      <c r="BC34" s="47" t="str">
        <f t="shared" si="46"/>
        <v/>
      </c>
      <c r="BE34" s="56" t="s">
        <v>75</v>
      </c>
      <c r="BF34" s="47">
        <f>IF(BE22=$I$21,$C$33,IF(BE22=$J$21,$C$46,IF(BE22=$K$21,$C$59,IF(BE22=$L$21,$C$72,IF(BE22=$M$21,$C$85,IF(BE22=$N$21,$C$98,IF(BE22=$O$21,$C$111,IF(BE22=$P$21,$C$124,0))))))))</f>
        <v>0</v>
      </c>
      <c r="BG34" s="47" t="str">
        <f t="shared" si="47"/>
        <v/>
      </c>
      <c r="BI34" s="56" t="s">
        <v>75</v>
      </c>
      <c r="BJ34" s="47">
        <f>IF(BI22=$I$21,$C$33,IF(BI22=$J$21,$C$46,IF(BI22=$K$21,$C$59,IF(BI22=$L$21,$C$72,IF(BI22=$M$21,$C$85,IF(BI22=$N$21,$C$98,IF(BI22=$O$21,$C$111,IF(BI22=$P$21,$C$124,0))))))))</f>
        <v>0</v>
      </c>
      <c r="BK34" s="47" t="str">
        <f t="shared" si="48"/>
        <v/>
      </c>
      <c r="BM34" s="56" t="s">
        <v>75</v>
      </c>
      <c r="BN34" s="47">
        <f>IF(BM22=$I$21,$C$33,IF(BM22=$J$21,$C$46,IF(BM22=$K$21,$C$59,IF(BM22=$L$21,$C$72,IF(BM22=$M$21,$C$85,IF(BM22=$N$21,$C$98,IF(BM22=$O$21,$C$111,IF(BM22=$P$21,$C$124,0))))))))</f>
        <v>0</v>
      </c>
      <c r="BO34" s="47" t="str">
        <f t="shared" si="49"/>
        <v/>
      </c>
      <c r="BQ34" s="56" t="s">
        <v>75</v>
      </c>
      <c r="BR34" s="47">
        <f>IF(BQ22=$I$21,$C$33,IF(BQ22=$J$21,$C$46,IF(BQ22=$K$21,$C$59,IF(BQ22=$L$21,$C$72,IF(BQ22=$M$21,$C$85,IF(BQ22=$N$21,$C$98,IF(BQ22=$O$21,$C$111,IF(BQ22=$P$21,$C$124,0))))))))</f>
        <v>0</v>
      </c>
      <c r="BS34" s="47" t="str">
        <f t="shared" si="50"/>
        <v/>
      </c>
      <c r="BU34" s="56" t="s">
        <v>75</v>
      </c>
      <c r="BV34" s="47">
        <f>IF(BU22=$I$21,$C$33,IF(BU22=$J$21,$C$46,IF(BU22=$K$21,$C$59,IF(BU22=$L$21,$C$72,IF(BU22=$M$21,$C$85,IF(BU22=$N$21,$C$98,IF(BU22=$O$21,$C$111,IF(BU22=$P$21,$C$124,0))))))))</f>
        <v>0</v>
      </c>
      <c r="BW34" s="47" t="str">
        <f t="shared" si="51"/>
        <v/>
      </c>
    </row>
    <row r="35" spans="2:75" x14ac:dyDescent="0.25">
      <c r="B35" s="4"/>
      <c r="C35" s="15" t="s">
        <v>362</v>
      </c>
    </row>
    <row r="36" spans="2:75" ht="15.75" thickBot="1" x14ac:dyDescent="0.3">
      <c r="B36" s="4"/>
      <c r="C36" s="19" t="s">
        <v>363</v>
      </c>
    </row>
    <row r="37" spans="2:75" x14ac:dyDescent="0.25">
      <c r="B37" s="4"/>
      <c r="C37" s="25" t="s">
        <v>364</v>
      </c>
    </row>
    <row r="38" spans="2:75" ht="15.75" thickBot="1" x14ac:dyDescent="0.3">
      <c r="B38" s="4"/>
      <c r="C38" s="19"/>
    </row>
    <row r="39" spans="2:75" x14ac:dyDescent="0.25">
      <c r="B39" s="4"/>
      <c r="C39" s="5"/>
    </row>
    <row r="40" spans="2:75" x14ac:dyDescent="0.25">
      <c r="B40" s="4"/>
      <c r="C40" s="5"/>
    </row>
    <row r="41" spans="2:75" x14ac:dyDescent="0.25">
      <c r="B41" s="4"/>
      <c r="C41" s="5"/>
    </row>
    <row r="42" spans="2:75" x14ac:dyDescent="0.25">
      <c r="B42" s="4"/>
      <c r="C42" s="5"/>
    </row>
    <row r="43" spans="2:75" x14ac:dyDescent="0.25">
      <c r="B43" s="4"/>
      <c r="C43" s="5"/>
    </row>
    <row r="44" spans="2:75" x14ac:dyDescent="0.25">
      <c r="B44" s="4"/>
      <c r="C44" s="5"/>
    </row>
    <row r="45" spans="2:75" x14ac:dyDescent="0.25">
      <c r="B45" s="4"/>
      <c r="C45" s="5"/>
    </row>
    <row r="46" spans="2:75" ht="15.75" thickBot="1" x14ac:dyDescent="0.3">
      <c r="B46" s="4"/>
      <c r="C46" s="5"/>
    </row>
    <row r="47" spans="2:75" x14ac:dyDescent="0.25">
      <c r="B47" s="50" t="str">
        <f>C9</f>
        <v>3. Digitálne dvojča (alebo podnik)</v>
      </c>
      <c r="C47" s="15" t="s">
        <v>366</v>
      </c>
    </row>
    <row r="48" spans="2:75" x14ac:dyDescent="0.25">
      <c r="B48" s="4"/>
      <c r="C48" s="15" t="s">
        <v>367</v>
      </c>
    </row>
    <row r="49" spans="2:3" x14ac:dyDescent="0.25">
      <c r="B49" s="4"/>
      <c r="C49" s="15" t="s">
        <v>368</v>
      </c>
    </row>
    <row r="50" spans="2:3" ht="15.75" thickBot="1" x14ac:dyDescent="0.3">
      <c r="B50" s="4"/>
      <c r="C50" s="19" t="s">
        <v>369</v>
      </c>
    </row>
    <row r="51" spans="2:3" x14ac:dyDescent="0.25">
      <c r="B51" s="4"/>
      <c r="C51" s="5"/>
    </row>
    <row r="52" spans="2:3" x14ac:dyDescent="0.25">
      <c r="B52" s="4"/>
      <c r="C52" s="5"/>
    </row>
    <row r="53" spans="2:3" x14ac:dyDescent="0.25">
      <c r="B53" s="4"/>
      <c r="C53" s="5"/>
    </row>
    <row r="54" spans="2:3" x14ac:dyDescent="0.25">
      <c r="B54" s="4"/>
      <c r="C54" s="5"/>
    </row>
    <row r="55" spans="2:3" x14ac:dyDescent="0.25">
      <c r="B55" s="4"/>
      <c r="C55" s="5"/>
    </row>
    <row r="56" spans="2:3" x14ac:dyDescent="0.25">
      <c r="B56" s="4"/>
      <c r="C56" s="5"/>
    </row>
    <row r="57" spans="2:3" x14ac:dyDescent="0.25">
      <c r="B57" s="4"/>
      <c r="C57" s="5"/>
    </row>
    <row r="58" spans="2:3" x14ac:dyDescent="0.25">
      <c r="B58" s="4"/>
      <c r="C58" s="5"/>
    </row>
    <row r="59" spans="2:3" ht="15.75" thickBot="1" x14ac:dyDescent="0.3">
      <c r="B59" s="4"/>
      <c r="C59" s="5"/>
    </row>
    <row r="60" spans="2:3" x14ac:dyDescent="0.25">
      <c r="B60" s="51" t="str">
        <f>C10</f>
        <v>4. Inovatívne IKT technológie (pre priemyselné aplikácie)</v>
      </c>
      <c r="C60" s="25" t="s">
        <v>371</v>
      </c>
    </row>
    <row r="61" spans="2:3" x14ac:dyDescent="0.25">
      <c r="B61" s="4"/>
      <c r="C61" s="15" t="s">
        <v>372</v>
      </c>
    </row>
    <row r="62" spans="2:3" x14ac:dyDescent="0.25">
      <c r="B62" s="4"/>
      <c r="C62" s="15" t="s">
        <v>373</v>
      </c>
    </row>
    <row r="63" spans="2:3" x14ac:dyDescent="0.25">
      <c r="B63" s="4"/>
      <c r="C63" s="15" t="s">
        <v>374</v>
      </c>
    </row>
    <row r="64" spans="2:3" ht="15.75" thickBot="1" x14ac:dyDescent="0.3">
      <c r="B64" s="4"/>
      <c r="C64" s="19" t="s">
        <v>375</v>
      </c>
    </row>
    <row r="65" spans="2:3" x14ac:dyDescent="0.25">
      <c r="B65" s="4"/>
      <c r="C65" s="25" t="s">
        <v>376</v>
      </c>
    </row>
    <row r="66" spans="2:3" x14ac:dyDescent="0.25">
      <c r="B66" s="4"/>
      <c r="C66" s="15" t="s">
        <v>377</v>
      </c>
    </row>
    <row r="67" spans="2:3" x14ac:dyDescent="0.25">
      <c r="B67" s="4"/>
      <c r="C67" s="15" t="s">
        <v>378</v>
      </c>
    </row>
    <row r="68" spans="2:3" ht="15.75" thickBot="1" x14ac:dyDescent="0.3">
      <c r="B68" s="4"/>
      <c r="C68" s="19" t="s">
        <v>379</v>
      </c>
    </row>
    <row r="69" spans="2:3" x14ac:dyDescent="0.25">
      <c r="B69" s="4"/>
      <c r="C69" s="25" t="s">
        <v>380</v>
      </c>
    </row>
    <row r="70" spans="2:3" x14ac:dyDescent="0.25">
      <c r="B70" s="4"/>
      <c r="C70" s="15" t="s">
        <v>381</v>
      </c>
    </row>
    <row r="71" spans="2:3" x14ac:dyDescent="0.25">
      <c r="B71" s="4"/>
      <c r="C71" s="15" t="s">
        <v>382</v>
      </c>
    </row>
    <row r="72" spans="2:3" ht="15.75" thickBot="1" x14ac:dyDescent="0.3">
      <c r="B72" s="4"/>
      <c r="C72" s="15" t="s">
        <v>383</v>
      </c>
    </row>
    <row r="73" spans="2:3" x14ac:dyDescent="0.25">
      <c r="B73" s="45" t="str">
        <f>C11</f>
        <v>1. Bezpečnosť</v>
      </c>
      <c r="C73" s="15" t="s">
        <v>386</v>
      </c>
    </row>
    <row r="74" spans="2:3" x14ac:dyDescent="0.25">
      <c r="B74" s="4"/>
      <c r="C74" s="15" t="s">
        <v>387</v>
      </c>
    </row>
    <row r="75" spans="2:3" x14ac:dyDescent="0.25">
      <c r="B75" s="4"/>
      <c r="C75" s="15" t="s">
        <v>388</v>
      </c>
    </row>
    <row r="76" spans="2:3" x14ac:dyDescent="0.25">
      <c r="B76" s="4"/>
      <c r="C76" s="15" t="s">
        <v>389</v>
      </c>
    </row>
    <row r="77" spans="2:3" x14ac:dyDescent="0.25">
      <c r="B77" s="4"/>
      <c r="C77" s="15" t="s">
        <v>390</v>
      </c>
    </row>
    <row r="78" spans="2:3" x14ac:dyDescent="0.25">
      <c r="B78" s="4"/>
      <c r="C78" s="15" t="s">
        <v>391</v>
      </c>
    </row>
    <row r="79" spans="2:3" x14ac:dyDescent="0.25">
      <c r="B79" s="4"/>
      <c r="C79" s="5"/>
    </row>
    <row r="80" spans="2:3" x14ac:dyDescent="0.25">
      <c r="B80" s="4"/>
      <c r="C80" s="5"/>
    </row>
    <row r="81" spans="2:3" x14ac:dyDescent="0.25">
      <c r="B81" s="4"/>
      <c r="C81" s="5"/>
    </row>
    <row r="82" spans="2:3" x14ac:dyDescent="0.25">
      <c r="B82" s="4"/>
      <c r="C82" s="5"/>
    </row>
    <row r="83" spans="2:3" x14ac:dyDescent="0.25">
      <c r="B83" s="4"/>
      <c r="C83" s="5"/>
    </row>
    <row r="84" spans="2:3" x14ac:dyDescent="0.25">
      <c r="B84" s="4"/>
      <c r="C84" s="5"/>
    </row>
    <row r="85" spans="2:3" ht="15.75" thickBot="1" x14ac:dyDescent="0.3">
      <c r="B85" s="4"/>
      <c r="C85" s="5"/>
    </row>
    <row r="86" spans="2:3" x14ac:dyDescent="0.25">
      <c r="B86" s="50" t="str">
        <f>C12</f>
        <v>2. Systémové nástroje digitalizácie</v>
      </c>
      <c r="C86" s="15" t="s">
        <v>393</v>
      </c>
    </row>
    <row r="87" spans="2:3" ht="15.75" thickBot="1" x14ac:dyDescent="0.3">
      <c r="B87" s="4"/>
      <c r="C87" s="19" t="s">
        <v>394</v>
      </c>
    </row>
    <row r="88" spans="2:3" x14ac:dyDescent="0.25">
      <c r="B88" s="4"/>
      <c r="C88" s="25" t="s">
        <v>395</v>
      </c>
    </row>
    <row r="89" spans="2:3" x14ac:dyDescent="0.25">
      <c r="B89" s="4"/>
      <c r="C89" s="15" t="s">
        <v>396</v>
      </c>
    </row>
    <row r="90" spans="2:3" ht="15.75" thickBot="1" x14ac:dyDescent="0.3">
      <c r="B90" s="4"/>
      <c r="C90" s="19" t="s">
        <v>397</v>
      </c>
    </row>
    <row r="91" spans="2:3" x14ac:dyDescent="0.25">
      <c r="B91" s="4"/>
      <c r="C91" s="81" t="s">
        <v>398</v>
      </c>
    </row>
    <row r="92" spans="2:3" x14ac:dyDescent="0.25">
      <c r="B92" s="4"/>
      <c r="C92" s="81" t="s">
        <v>399</v>
      </c>
    </row>
    <row r="93" spans="2:3" x14ac:dyDescent="0.25">
      <c r="B93" s="4"/>
      <c r="C93" s="81" t="s">
        <v>400</v>
      </c>
    </row>
    <row r="94" spans="2:3" x14ac:dyDescent="0.25">
      <c r="B94" s="4"/>
      <c r="C94" s="81" t="s">
        <v>401</v>
      </c>
    </row>
    <row r="95" spans="2:3" x14ac:dyDescent="0.25">
      <c r="B95" s="4"/>
      <c r="C95" s="81" t="s">
        <v>402</v>
      </c>
    </row>
    <row r="96" spans="2:3" x14ac:dyDescent="0.25">
      <c r="B96" s="4"/>
      <c r="C96" s="81" t="s">
        <v>440</v>
      </c>
    </row>
    <row r="97" spans="2:3" x14ac:dyDescent="0.25">
      <c r="B97" s="4"/>
      <c r="C97" s="5"/>
    </row>
    <row r="98" spans="2:3" x14ac:dyDescent="0.25">
      <c r="B98" s="4"/>
      <c r="C98" s="5"/>
    </row>
    <row r="99" spans="2:3" x14ac:dyDescent="0.25">
      <c r="B99" s="51" t="str">
        <f>C13</f>
        <v>3. Technické a telekomunikačné prostriedky digitalizácie</v>
      </c>
      <c r="C99" s="81" t="s">
        <v>405</v>
      </c>
    </row>
    <row r="100" spans="2:3" x14ac:dyDescent="0.25">
      <c r="B100" s="4"/>
      <c r="C100" s="81" t="s">
        <v>406</v>
      </c>
    </row>
    <row r="101" spans="2:3" x14ac:dyDescent="0.25">
      <c r="B101" s="4"/>
      <c r="C101" s="81" t="s">
        <v>407</v>
      </c>
    </row>
    <row r="102" spans="2:3" x14ac:dyDescent="0.25">
      <c r="B102" s="4"/>
      <c r="C102" s="81" t="s">
        <v>408</v>
      </c>
    </row>
    <row r="103" spans="2:3" x14ac:dyDescent="0.25">
      <c r="B103" s="4"/>
      <c r="C103" s="81" t="s">
        <v>409</v>
      </c>
    </row>
    <row r="104" spans="2:3" x14ac:dyDescent="0.25">
      <c r="B104" s="4"/>
      <c r="C104" s="15"/>
    </row>
    <row r="105" spans="2:3" x14ac:dyDescent="0.25">
      <c r="B105" s="4"/>
      <c r="C105" s="15"/>
    </row>
    <row r="106" spans="2:3" x14ac:dyDescent="0.25">
      <c r="B106" s="4"/>
      <c r="C106" s="15"/>
    </row>
    <row r="107" spans="2:3" x14ac:dyDescent="0.25">
      <c r="B107" s="4"/>
      <c r="C107" s="15"/>
    </row>
    <row r="108" spans="2:3" x14ac:dyDescent="0.25">
      <c r="B108" s="4"/>
      <c r="C108" s="15"/>
    </row>
    <row r="109" spans="2:3" x14ac:dyDescent="0.25">
      <c r="B109" s="4"/>
      <c r="C109" s="15"/>
    </row>
    <row r="110" spans="2:3" x14ac:dyDescent="0.25">
      <c r="B110" s="4"/>
      <c r="C110" s="15"/>
    </row>
    <row r="111" spans="2:3" x14ac:dyDescent="0.25">
      <c r="B111" s="4"/>
      <c r="C111" s="15"/>
    </row>
    <row r="112" spans="2:3" ht="15.75" thickBot="1" x14ac:dyDescent="0.3">
      <c r="B112" s="52" t="str">
        <f>C15</f>
        <v>N/A</v>
      </c>
      <c r="C112" s="5" t="s">
        <v>411</v>
      </c>
    </row>
    <row r="113" spans="2:17" x14ac:dyDescent="0.25">
      <c r="B113" s="4"/>
      <c r="C113" s="5" t="s">
        <v>412</v>
      </c>
    </row>
    <row r="114" spans="2:17" x14ac:dyDescent="0.25">
      <c r="B114" s="4"/>
      <c r="C114" s="81" t="s">
        <v>441</v>
      </c>
    </row>
    <row r="115" spans="2:17" ht="15.75" thickBot="1" x14ac:dyDescent="0.3">
      <c r="B115" s="4"/>
      <c r="C115" s="67" t="s">
        <v>414</v>
      </c>
    </row>
    <row r="116" spans="2:17" x14ac:dyDescent="0.25">
      <c r="B116" s="4"/>
      <c r="C116" s="5"/>
      <c r="P116" s="25" t="s">
        <v>62</v>
      </c>
      <c r="Q116" s="25" t="s">
        <v>423</v>
      </c>
    </row>
    <row r="117" spans="2:17" x14ac:dyDescent="0.25">
      <c r="B117" s="4"/>
      <c r="C117" s="5"/>
      <c r="P117" s="15" t="s">
        <v>67</v>
      </c>
      <c r="Q117" s="15" t="s">
        <v>424</v>
      </c>
    </row>
    <row r="118" spans="2:17" ht="15.75" thickBot="1" x14ac:dyDescent="0.3">
      <c r="B118" s="4"/>
      <c r="C118" s="5"/>
      <c r="P118" s="15" t="s">
        <v>140</v>
      </c>
      <c r="Q118" s="15" t="s">
        <v>425</v>
      </c>
    </row>
    <row r="119" spans="2:17" x14ac:dyDescent="0.25">
      <c r="B119" s="45"/>
      <c r="C119" s="25"/>
      <c r="P119" s="15" t="s">
        <v>57</v>
      </c>
      <c r="Q119" s="15" t="s">
        <v>136</v>
      </c>
    </row>
    <row r="120" spans="2:17" x14ac:dyDescent="0.25">
      <c r="B120" s="4"/>
      <c r="C120" s="15"/>
      <c r="P120" s="36" t="s">
        <v>58</v>
      </c>
      <c r="Q120" s="15" t="s">
        <v>426</v>
      </c>
    </row>
    <row r="121" spans="2:17" ht="15.75" thickBot="1" x14ac:dyDescent="0.3">
      <c r="B121" s="4"/>
      <c r="C121" s="19"/>
      <c r="P121" s="36" t="s">
        <v>416</v>
      </c>
      <c r="Q121" s="15" t="s">
        <v>61</v>
      </c>
    </row>
    <row r="122" spans="2:17" x14ac:dyDescent="0.25">
      <c r="B122" s="4"/>
      <c r="C122" s="5"/>
      <c r="P122" s="36" t="s">
        <v>417</v>
      </c>
      <c r="Q122" s="15" t="s">
        <v>62</v>
      </c>
    </row>
    <row r="123" spans="2:17" x14ac:dyDescent="0.25">
      <c r="B123" s="4"/>
      <c r="C123" s="5"/>
      <c r="P123" s="36" t="s">
        <v>418</v>
      </c>
      <c r="Q123" s="15" t="s">
        <v>138</v>
      </c>
    </row>
    <row r="124" spans="2:17" ht="15.75" thickBot="1" x14ac:dyDescent="0.3">
      <c r="B124" s="8"/>
      <c r="C124" s="10"/>
      <c r="P124" s="37" t="s">
        <v>419</v>
      </c>
      <c r="Q124" s="15" t="s">
        <v>63</v>
      </c>
    </row>
    <row r="125" spans="2:17" ht="15.75" thickBot="1" x14ac:dyDescent="0.3">
      <c r="P125" s="39" t="s">
        <v>420</v>
      </c>
      <c r="Q125" s="61" t="s">
        <v>65</v>
      </c>
    </row>
    <row r="126" spans="2:17" ht="15.75" thickBot="1" x14ac:dyDescent="0.3">
      <c r="P126" s="40" t="s">
        <v>421</v>
      </c>
      <c r="Q126" s="25" t="s">
        <v>67</v>
      </c>
    </row>
    <row r="127" spans="2:17" ht="15.75" thickBot="1" x14ac:dyDescent="0.3">
      <c r="H127" s="53" t="s">
        <v>73</v>
      </c>
      <c r="I127" s="35" t="s">
        <v>415</v>
      </c>
      <c r="J127" s="38" t="s">
        <v>417</v>
      </c>
      <c r="K127" s="16" t="s">
        <v>418</v>
      </c>
      <c r="L127" s="108" t="s">
        <v>263</v>
      </c>
      <c r="M127" s="57" t="s">
        <v>71</v>
      </c>
      <c r="N127" s="58" t="s">
        <v>72</v>
      </c>
      <c r="P127" s="41" t="s">
        <v>422</v>
      </c>
      <c r="Q127" s="15" t="s">
        <v>140</v>
      </c>
    </row>
    <row r="128" spans="2:17" x14ac:dyDescent="0.25">
      <c r="B128" s="35" t="s">
        <v>415</v>
      </c>
      <c r="C128" s="25" t="s">
        <v>62</v>
      </c>
      <c r="H128" s="4">
        <f>'Dopravné prostriedky'!L12</f>
        <v>0</v>
      </c>
      <c r="I128" s="6">
        <f>IF($H$128=$I$127,C128,0)</f>
        <v>0</v>
      </c>
      <c r="J128" s="6">
        <f>IF($H$128=$J$127,C138,0)</f>
        <v>0</v>
      </c>
      <c r="M128" s="45">
        <f t="shared" ref="M128:M137" si="52">IF($H$128=$I$127,C128,IF($H$128=$J$127,C138,0))</f>
        <v>0</v>
      </c>
      <c r="N128" s="46" t="str">
        <f>IF(M128=0,"",M128)</f>
        <v/>
      </c>
      <c r="P128" s="15" t="s">
        <v>423</v>
      </c>
      <c r="Q128" s="15" t="s">
        <v>57</v>
      </c>
    </row>
    <row r="129" spans="2:93" ht="15.75" thickBot="1" x14ac:dyDescent="0.3">
      <c r="B129" s="16" t="s">
        <v>75</v>
      </c>
      <c r="C129" s="15" t="s">
        <v>67</v>
      </c>
      <c r="H129" s="4" t="s">
        <v>75</v>
      </c>
      <c r="I129" s="6">
        <f t="shared" ref="I129:I137" si="53">IF($H$128=$I$127,C129,0)</f>
        <v>0</v>
      </c>
      <c r="J129" s="6">
        <f t="shared" ref="J129:J137" si="54">IF($H$128=$J$127,C139,0)</f>
        <v>0</v>
      </c>
      <c r="M129" s="46">
        <f t="shared" si="52"/>
        <v>0</v>
      </c>
      <c r="N129" s="46" t="str">
        <f t="shared" ref="N129:N137" si="55">IF(M129=0,"",M129)</f>
        <v/>
      </c>
      <c r="P129" s="19" t="s">
        <v>424</v>
      </c>
      <c r="Q129" s="115" t="s">
        <v>58</v>
      </c>
    </row>
    <row r="130" spans="2:93" x14ac:dyDescent="0.25">
      <c r="B130" s="16" t="s">
        <v>75</v>
      </c>
      <c r="C130" s="15" t="s">
        <v>140</v>
      </c>
      <c r="H130" s="4" t="s">
        <v>75</v>
      </c>
      <c r="I130" s="6">
        <f t="shared" si="53"/>
        <v>0</v>
      </c>
      <c r="J130" s="6">
        <f t="shared" si="54"/>
        <v>0</v>
      </c>
      <c r="M130" s="46">
        <f t="shared" si="52"/>
        <v>0</v>
      </c>
      <c r="N130" s="46" t="str">
        <f t="shared" si="55"/>
        <v/>
      </c>
      <c r="P130" s="5" t="s">
        <v>425</v>
      </c>
      <c r="Q130" s="5" t="s">
        <v>427</v>
      </c>
    </row>
    <row r="131" spans="2:93" x14ac:dyDescent="0.25">
      <c r="B131" s="16" t="s">
        <v>75</v>
      </c>
      <c r="C131" s="15" t="s">
        <v>57</v>
      </c>
      <c r="H131" s="4" t="s">
        <v>75</v>
      </c>
      <c r="I131" s="6">
        <f t="shared" si="53"/>
        <v>0</v>
      </c>
      <c r="J131" s="6">
        <f t="shared" si="54"/>
        <v>0</v>
      </c>
      <c r="M131" s="46">
        <f t="shared" si="52"/>
        <v>0</v>
      </c>
      <c r="N131" s="46" t="str">
        <f t="shared" si="55"/>
        <v/>
      </c>
      <c r="P131" s="5" t="s">
        <v>136</v>
      </c>
      <c r="Q131" s="5" t="s">
        <v>428</v>
      </c>
    </row>
    <row r="132" spans="2:93" x14ac:dyDescent="0.25">
      <c r="B132" s="16" t="s">
        <v>75</v>
      </c>
      <c r="C132" s="36" t="s">
        <v>58</v>
      </c>
      <c r="H132" s="4" t="s">
        <v>75</v>
      </c>
      <c r="I132" s="6">
        <f t="shared" si="53"/>
        <v>0</v>
      </c>
      <c r="J132" s="6">
        <f t="shared" si="54"/>
        <v>0</v>
      </c>
      <c r="M132" s="46">
        <f t="shared" si="52"/>
        <v>0</v>
      </c>
      <c r="N132" s="46" t="str">
        <f t="shared" si="55"/>
        <v/>
      </c>
      <c r="P132" s="5" t="s">
        <v>426</v>
      </c>
      <c r="Q132" s="66" t="s">
        <v>416</v>
      </c>
    </row>
    <row r="133" spans="2:93" x14ac:dyDescent="0.25">
      <c r="B133" s="16" t="s">
        <v>75</v>
      </c>
      <c r="C133" s="36" t="s">
        <v>416</v>
      </c>
      <c r="H133" s="4" t="s">
        <v>75</v>
      </c>
      <c r="I133" s="6">
        <f t="shared" si="53"/>
        <v>0</v>
      </c>
      <c r="J133" s="6">
        <f t="shared" si="54"/>
        <v>0</v>
      </c>
      <c r="M133" s="46">
        <f t="shared" si="52"/>
        <v>0</v>
      </c>
      <c r="N133" s="46" t="str">
        <f t="shared" si="55"/>
        <v/>
      </c>
      <c r="P133" s="5" t="s">
        <v>61</v>
      </c>
      <c r="Q133" s="5" t="s">
        <v>429</v>
      </c>
    </row>
    <row r="134" spans="2:93" x14ac:dyDescent="0.25">
      <c r="B134" s="16" t="s">
        <v>75</v>
      </c>
      <c r="C134" s="36" t="s">
        <v>417</v>
      </c>
      <c r="H134" s="4" t="s">
        <v>75</v>
      </c>
      <c r="I134" s="6">
        <f t="shared" si="53"/>
        <v>0</v>
      </c>
      <c r="J134" s="6">
        <f t="shared" si="54"/>
        <v>0</v>
      </c>
      <c r="M134" s="46">
        <f t="shared" si="52"/>
        <v>0</v>
      </c>
      <c r="N134" s="46" t="str">
        <f t="shared" si="55"/>
        <v/>
      </c>
      <c r="P134" s="5" t="s">
        <v>138</v>
      </c>
      <c r="Q134" s="66" t="s">
        <v>417</v>
      </c>
    </row>
    <row r="135" spans="2:93" x14ac:dyDescent="0.25">
      <c r="B135" s="16" t="s">
        <v>75</v>
      </c>
      <c r="C135" s="36" t="s">
        <v>418</v>
      </c>
      <c r="H135" s="4" t="s">
        <v>75</v>
      </c>
      <c r="I135" s="6">
        <f t="shared" si="53"/>
        <v>0</v>
      </c>
      <c r="J135" s="6">
        <f t="shared" si="54"/>
        <v>0</v>
      </c>
      <c r="M135" s="46">
        <f t="shared" si="52"/>
        <v>0</v>
      </c>
      <c r="N135" s="46" t="str">
        <f t="shared" si="55"/>
        <v/>
      </c>
      <c r="P135" s="5" t="s">
        <v>63</v>
      </c>
      <c r="Q135" s="66" t="s">
        <v>418</v>
      </c>
    </row>
    <row r="136" spans="2:93" x14ac:dyDescent="0.25">
      <c r="B136" s="16" t="s">
        <v>75</v>
      </c>
      <c r="C136" s="37" t="s">
        <v>419</v>
      </c>
      <c r="H136" s="4" t="s">
        <v>75</v>
      </c>
      <c r="I136" s="6">
        <f t="shared" si="53"/>
        <v>0</v>
      </c>
      <c r="J136" s="6">
        <f t="shared" si="54"/>
        <v>0</v>
      </c>
      <c r="M136" s="46">
        <f t="shared" si="52"/>
        <v>0</v>
      </c>
      <c r="N136" s="46" t="str">
        <f t="shared" si="55"/>
        <v/>
      </c>
      <c r="P136" s="5" t="s">
        <v>65</v>
      </c>
      <c r="Q136" s="59" t="s">
        <v>420</v>
      </c>
    </row>
    <row r="137" spans="2:93" ht="15.75" thickBot="1" x14ac:dyDescent="0.3">
      <c r="B137" s="38" t="s">
        <v>417</v>
      </c>
      <c r="C137" s="39" t="s">
        <v>420</v>
      </c>
      <c r="H137" s="8" t="s">
        <v>75</v>
      </c>
      <c r="I137" s="6">
        <f t="shared" si="53"/>
        <v>0</v>
      </c>
      <c r="J137" s="6">
        <f t="shared" si="54"/>
        <v>0</v>
      </c>
      <c r="M137" s="46">
        <f t="shared" si="52"/>
        <v>0</v>
      </c>
      <c r="N137" s="46" t="str">
        <f t="shared" si="55"/>
        <v/>
      </c>
      <c r="P137" s="5" t="s">
        <v>427</v>
      </c>
      <c r="Q137" s="62" t="s">
        <v>421</v>
      </c>
    </row>
    <row r="138" spans="2:93" x14ac:dyDescent="0.25">
      <c r="B138" s="23" t="s">
        <v>75</v>
      </c>
      <c r="C138" s="40" t="s">
        <v>421</v>
      </c>
      <c r="P138" s="5" t="s">
        <v>428</v>
      </c>
      <c r="Q138" s="5" t="s">
        <v>430</v>
      </c>
    </row>
    <row r="139" spans="2:93" x14ac:dyDescent="0.25">
      <c r="B139" s="16" t="s">
        <v>75</v>
      </c>
      <c r="C139" s="41" t="s">
        <v>419</v>
      </c>
      <c r="P139" s="5" t="s">
        <v>429</v>
      </c>
      <c r="Q139" s="59" t="s">
        <v>419</v>
      </c>
    </row>
    <row r="140" spans="2:93" x14ac:dyDescent="0.25">
      <c r="B140" s="16" t="s">
        <v>418</v>
      </c>
      <c r="C140" s="41" t="s">
        <v>419</v>
      </c>
      <c r="P140" s="5" t="s">
        <v>430</v>
      </c>
      <c r="Q140" s="62" t="s">
        <v>422</v>
      </c>
    </row>
    <row r="141" spans="2:93" ht="15.75" thickBot="1" x14ac:dyDescent="0.3">
      <c r="B141" s="28" t="s">
        <v>75</v>
      </c>
      <c r="C141" s="42" t="s">
        <v>422</v>
      </c>
      <c r="P141" s="5" t="s">
        <v>263</v>
      </c>
      <c r="Q141" s="5" t="s">
        <v>431</v>
      </c>
    </row>
    <row r="142" spans="2:93" x14ac:dyDescent="0.25">
      <c r="B142" s="108" t="s">
        <v>263</v>
      </c>
      <c r="C142" s="5" t="s">
        <v>423</v>
      </c>
      <c r="P142" s="5" t="s">
        <v>264</v>
      </c>
      <c r="Q142" s="5" t="s">
        <v>264</v>
      </c>
    </row>
    <row r="143" spans="2:93" ht="15.75" thickBot="1" x14ac:dyDescent="0.3">
      <c r="B143" s="108" t="s">
        <v>75</v>
      </c>
      <c r="C143" s="5" t="s">
        <v>424</v>
      </c>
    </row>
    <row r="144" spans="2:93" ht="15.75" thickBot="1" x14ac:dyDescent="0.3">
      <c r="B144" s="108" t="s">
        <v>75</v>
      </c>
      <c r="C144" s="5" t="s">
        <v>425</v>
      </c>
      <c r="H144" s="57" t="s">
        <v>280</v>
      </c>
      <c r="I144" s="109" t="s">
        <v>62</v>
      </c>
      <c r="J144" s="112" t="s">
        <v>67</v>
      </c>
      <c r="K144" s="112" t="s">
        <v>140</v>
      </c>
      <c r="L144" s="112" t="s">
        <v>57</v>
      </c>
      <c r="M144" s="114" t="s">
        <v>58</v>
      </c>
      <c r="N144" s="114" t="s">
        <v>416</v>
      </c>
      <c r="O144" s="114" t="s">
        <v>417</v>
      </c>
      <c r="P144" s="114" t="s">
        <v>418</v>
      </c>
      <c r="Q144" s="111" t="s">
        <v>419</v>
      </c>
      <c r="R144" s="111" t="s">
        <v>420</v>
      </c>
      <c r="S144" s="73" t="s">
        <v>421</v>
      </c>
      <c r="T144" s="73" t="s">
        <v>422</v>
      </c>
      <c r="U144" s="112" t="s">
        <v>423</v>
      </c>
      <c r="V144" s="112" t="s">
        <v>424</v>
      </c>
      <c r="W144" s="109" t="s">
        <v>425</v>
      </c>
      <c r="X144" s="109" t="s">
        <v>136</v>
      </c>
      <c r="Y144" s="109" t="s">
        <v>426</v>
      </c>
      <c r="Z144" s="109" t="s">
        <v>61</v>
      </c>
      <c r="AA144" s="109" t="s">
        <v>138</v>
      </c>
      <c r="AB144" s="109" t="s">
        <v>63</v>
      </c>
      <c r="AC144" s="109" t="s">
        <v>65</v>
      </c>
      <c r="AD144" s="109" t="s">
        <v>427</v>
      </c>
      <c r="AE144" s="109" t="s">
        <v>428</v>
      </c>
      <c r="AF144" s="109" t="s">
        <v>429</v>
      </c>
      <c r="AG144" s="109" t="s">
        <v>430</v>
      </c>
      <c r="AH144" s="109" t="s">
        <v>431</v>
      </c>
      <c r="AI144" s="83" t="s">
        <v>264</v>
      </c>
      <c r="AJ144" s="57" t="s">
        <v>71</v>
      </c>
      <c r="AK144" s="58" t="s">
        <v>72</v>
      </c>
      <c r="AM144" s="57" t="s">
        <v>281</v>
      </c>
      <c r="AN144" s="57" t="s">
        <v>71</v>
      </c>
      <c r="AO144" s="58" t="s">
        <v>72</v>
      </c>
      <c r="AQ144" s="57" t="s">
        <v>282</v>
      </c>
      <c r="AR144" s="57" t="s">
        <v>71</v>
      </c>
      <c r="AS144" s="58" t="s">
        <v>72</v>
      </c>
      <c r="AU144" s="57" t="s">
        <v>283</v>
      </c>
      <c r="AV144" s="57" t="s">
        <v>71</v>
      </c>
      <c r="AW144" s="58" t="s">
        <v>72</v>
      </c>
      <c r="AY144" s="57" t="s">
        <v>284</v>
      </c>
      <c r="AZ144" s="57" t="s">
        <v>71</v>
      </c>
      <c r="BA144" s="58" t="s">
        <v>72</v>
      </c>
      <c r="BC144" s="57" t="s">
        <v>285</v>
      </c>
      <c r="BD144" s="57" t="s">
        <v>71</v>
      </c>
      <c r="BE144" s="58" t="s">
        <v>72</v>
      </c>
      <c r="BG144" s="57" t="s">
        <v>286</v>
      </c>
      <c r="BH144" s="57" t="s">
        <v>71</v>
      </c>
      <c r="BI144" s="58" t="s">
        <v>72</v>
      </c>
      <c r="BK144" s="57" t="s">
        <v>287</v>
      </c>
      <c r="BL144" s="57" t="s">
        <v>71</v>
      </c>
      <c r="BM144" s="58" t="s">
        <v>72</v>
      </c>
      <c r="BO144" s="57" t="s">
        <v>288</v>
      </c>
      <c r="BP144" s="57" t="s">
        <v>71</v>
      </c>
      <c r="BQ144" s="58" t="s">
        <v>72</v>
      </c>
      <c r="BS144" s="57" t="s">
        <v>289</v>
      </c>
      <c r="BT144" s="57" t="s">
        <v>71</v>
      </c>
      <c r="BU144" s="58" t="s">
        <v>72</v>
      </c>
      <c r="BW144" s="57" t="s">
        <v>290</v>
      </c>
      <c r="BX144" s="57" t="s">
        <v>71</v>
      </c>
      <c r="BY144" s="58" t="s">
        <v>72</v>
      </c>
      <c r="CA144" s="57" t="s">
        <v>291</v>
      </c>
      <c r="CB144" s="57" t="s">
        <v>71</v>
      </c>
      <c r="CC144" s="58" t="s">
        <v>72</v>
      </c>
      <c r="CE144" s="57" t="s">
        <v>292</v>
      </c>
      <c r="CF144" s="57" t="s">
        <v>71</v>
      </c>
      <c r="CG144" s="58" t="s">
        <v>72</v>
      </c>
      <c r="CI144" s="57" t="s">
        <v>293</v>
      </c>
      <c r="CJ144" s="57" t="s">
        <v>71</v>
      </c>
      <c r="CK144" s="58" t="s">
        <v>72</v>
      </c>
      <c r="CM144" s="57" t="s">
        <v>294</v>
      </c>
      <c r="CN144" s="57" t="s">
        <v>71</v>
      </c>
      <c r="CO144" s="58" t="s">
        <v>72</v>
      </c>
    </row>
    <row r="145" spans="2:93" x14ac:dyDescent="0.25">
      <c r="B145" s="108" t="s">
        <v>75</v>
      </c>
      <c r="C145" s="5" t="s">
        <v>136</v>
      </c>
      <c r="H145" s="46">
        <f>'Digitálne Slovensko'!R12</f>
        <v>0</v>
      </c>
      <c r="I145" s="6">
        <f>IF(H145=I144,$B$128,0)</f>
        <v>0</v>
      </c>
      <c r="J145" s="6">
        <f>IF(H145=J144,$B$128,0)</f>
        <v>0</v>
      </c>
      <c r="K145" s="6">
        <f>IF(H145=K144,$B$128,0)</f>
        <v>0</v>
      </c>
      <c r="L145" s="6">
        <f>IF(H145=L144,$B$128,0)</f>
        <v>0</v>
      </c>
      <c r="M145" s="6">
        <f>IF(H145=M144,$B$128,0)</f>
        <v>0</v>
      </c>
      <c r="N145" s="6">
        <f>IF(H145=N144,$B$128,0)</f>
        <v>0</v>
      </c>
      <c r="O145" s="6">
        <f>IF(H145=O144,$B$128,0)</f>
        <v>0</v>
      </c>
      <c r="P145" s="6">
        <f>IF(H145=P144,$B$128,0)</f>
        <v>0</v>
      </c>
      <c r="Q145" s="6">
        <f>IF(H145=Q144,$B$128,0)</f>
        <v>0</v>
      </c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46">
        <f>IF($H$145=$I$144,$B$128,IF($H$145=$J$144,$B$128,IF($H$145=$K$144,$B$128,IF($H$145=$L$144,$B$128,IF($H$145=$M$144,$B$128,IF($H$145=$N$144,$B$128,IF($H$145=$O$144,$B$128,IF($H$145=$P$144,$B$128,IF($H$145=$Q$144,$B$128,0)))))))))</f>
        <v>0</v>
      </c>
      <c r="AK145" s="46" t="str">
        <f>IF(AJ145=0,"",AJ145)</f>
        <v/>
      </c>
      <c r="AM145" s="46">
        <f>'Digitálne Slovensko'!AW12</f>
        <v>0</v>
      </c>
      <c r="AN145" s="46">
        <f>IF(AM145=$I$144,$B$128,IF(AM145=$J$144,$B$128,IF(AM145=$K$144,$B$128,IF(AM145=$L$144,$B$128,IF(AM145=$M$144,$B$128,IF(AM145=$N$144,$B$128,IF(AM145=$O$144,$B$128,IF(AM145=$P$144,$B$128,IF(AM145=$Q$144,$B$128,0)))))))))</f>
        <v>0</v>
      </c>
      <c r="AO145" s="46" t="str">
        <f>IF(AN145=0,"",AN145)</f>
        <v/>
      </c>
      <c r="AQ145" s="46">
        <f>'Digitálne Slovensko'!BA12</f>
        <v>0</v>
      </c>
      <c r="AR145" s="46">
        <f>IF(AQ145=$I$144,$B$128,IF(AQ145=$J$144,$B$128,IF(AQ145=$K$144,$B$128,IF(AQ145=$L$144,$B$128,IF(AQ145=$M$144,$B$128,IF(AQ145=$N$144,$B$128,IF(AQ145=$O$144,$B$128,IF(AQ145=$P$144,$B$128,IF(AQ145=$Q$144,$B$128,0)))))))))</f>
        <v>0</v>
      </c>
      <c r="AS145" s="46" t="str">
        <f>IF(AR145=0,"",AR145)</f>
        <v/>
      </c>
      <c r="AU145" s="46">
        <f>'Digitálne Slovensko'!BE12</f>
        <v>0</v>
      </c>
      <c r="AV145" s="46">
        <f>IF(AU145=$I$144,$B$128,IF(AU145=$J$144,$B$128,IF(AU145=$K$144,$B$128,IF(AU145=$L$144,$B$128,IF(AU145=$M$144,$B$128,IF(AU145=$N$144,$B$128,IF(AU145=$O$144,$B$128,IF(AU145=$P$144,$B$128,IF(AU145=$Q$144,$B$128,0)))))))))</f>
        <v>0</v>
      </c>
      <c r="AW145" s="46" t="str">
        <f>IF(AV145=0,"",AV145)</f>
        <v/>
      </c>
      <c r="AY145" s="46">
        <f>'Digitálne Slovensko'!BI12</f>
        <v>0</v>
      </c>
      <c r="AZ145" s="46">
        <f>IF(AY145=$I$144,$B$128,IF(AY145=$J$144,$B$128,IF(AY145=$K$144,$B$128,IF(AY145=$L$144,$B$128,IF(AY145=$M$144,$B$128,IF(AY145=$N$144,$B$128,IF(AY145=$O$144,$B$128,IF(AY145=$P$144,$B$128,IF(AY145=$Q$144,$B$128,0)))))))))</f>
        <v>0</v>
      </c>
      <c r="BA145" s="46" t="str">
        <f>IF(AZ145=0,"",AZ145)</f>
        <v/>
      </c>
      <c r="BC145" s="46">
        <f>'Digitálne Slovensko'!BM12</f>
        <v>0</v>
      </c>
      <c r="BD145" s="46">
        <f>IF(BC145=$I$144,$B$128,IF(BC145=$J$144,$B$128,IF(BC145=$K$144,$B$128,IF(BC145=$L$144,$B$128,IF(BC145=$M$144,$B$128,IF(BC145=$N$144,$B$128,IF(BC145=$O$144,$B$128,IF(BC145=$P$144,$B$128,IF(BC145=$Q$144,$B$128,0)))))))))</f>
        <v>0</v>
      </c>
      <c r="BE145" s="46" t="str">
        <f>IF(BD145=0,"",BD145)</f>
        <v/>
      </c>
      <c r="BG145" s="46">
        <f>'Digitálne Slovensko'!BQ12</f>
        <v>0</v>
      </c>
      <c r="BH145" s="46">
        <f>IF(BG145=$I$144,$B$128,IF(BG145=$J$144,$B$128,IF(BG145=$K$144,$B$128,IF(BG145=$L$144,$B$128,IF(BG145=$M$144,$B$128,IF(BG145=$N$144,$B$128,IF(BG145=$O$144,$B$128,IF(BG145=$P$144,$B$128,IF(BG145=$Q$144,$B$128,0)))))))))</f>
        <v>0</v>
      </c>
      <c r="BI145" s="46" t="str">
        <f>IF(BH145=0,"",BH145)</f>
        <v/>
      </c>
      <c r="BK145" s="46">
        <f>'Digitálne Slovensko'!BU12</f>
        <v>0</v>
      </c>
      <c r="BL145" s="46">
        <f>IF(BK145=$I$144,$B$128,IF(BK145=$J$144,$B$128,IF(BK145=$K$144,$B$128,IF(BK145=$L$144,$B$128,IF(BK145=$M$144,$B$128,IF(BK145=$N$144,$B$128,IF(BK145=$O$144,$B$128,IF(BK145=$P$144,$B$128,IF(BK145=$Q$144,$B$128,0)))))))))</f>
        <v>0</v>
      </c>
      <c r="BM145" s="46" t="str">
        <f>IF(BL145=0,"",BL145)</f>
        <v/>
      </c>
      <c r="BO145" s="46">
        <f>'Digitálne Slovensko'!BY12</f>
        <v>0</v>
      </c>
      <c r="BP145" s="46">
        <f>IF(BO145=$I$144,$B$128,IF(BO145=$J$144,$B$128,IF(BO145=$K$144,$B$128,IF(BO145=$L$144,$B$128,IF(BO145=$M$144,$B$128,IF(BO145=$N$144,$B$128,IF(BO145=$O$144,$B$128,IF(BO145=$P$144,$B$128,IF(BO145=$Q$144,$B$128,0)))))))))</f>
        <v>0</v>
      </c>
      <c r="BQ145" s="46" t="str">
        <f>IF(BP145=0,"",BP145)</f>
        <v/>
      </c>
      <c r="BS145" s="46">
        <f>'Digitálne Slovensko'!CC12</f>
        <v>0</v>
      </c>
      <c r="BT145" s="46">
        <f>IF(BS145=$I$144,$B$128,IF(BS145=$J$144,$B$128,IF(BS145=$K$144,$B$128,IF(BS145=$L$144,$B$128,IF(BS145=$M$144,$B$128,IF(BS145=$N$144,$B$128,IF(BS145=$O$144,$B$128,IF(BS145=$P$144,$B$128,IF(BS145=$Q$144,$B$128,0)))))))))</f>
        <v>0</v>
      </c>
      <c r="BU145" s="46" t="str">
        <f>IF(BT145=0,"",BT145)</f>
        <v/>
      </c>
      <c r="BW145" s="46">
        <f>'Digitálne Slovensko'!CG12</f>
        <v>0</v>
      </c>
      <c r="BX145" s="46">
        <f>IF(BW145=$I$144,$B$128,IF(BW145=$J$144,$B$128,IF(BW145=$K$144,$B$128,IF(BW145=$L$144,$B$128,IF(BW145=$M$144,$B$128,IF(BW145=$N$144,$B$128,IF(BW145=$O$144,$B$128,IF(BW145=$P$144,$B$128,IF(BW145=$Q$144,$B$128,0)))))))))</f>
        <v>0</v>
      </c>
      <c r="BY145" s="46" t="str">
        <f>IF(BX145=0,"",BX145)</f>
        <v/>
      </c>
      <c r="CA145" s="46">
        <f>'Digitálne Slovensko'!CK12</f>
        <v>0</v>
      </c>
      <c r="CB145" s="46">
        <f>IF(CA145=$I$144,$B$128,IF(CA145=$J$144,$B$128,IF(CA145=$K$144,$B$128,IF(CA145=$L$144,$B$128,IF(CA145=$M$144,$B$128,IF(CA145=$N$144,$B$128,IF(CA145=$O$144,$B$128,IF(CA145=$P$144,$B$128,IF(CA145=$Q$144,$B$128,0)))))))))</f>
        <v>0</v>
      </c>
      <c r="CC145" s="46" t="str">
        <f>IF(CB145=0,"",CB145)</f>
        <v/>
      </c>
      <c r="CE145" s="46">
        <f>'Digitálne Slovensko'!CO12</f>
        <v>0</v>
      </c>
      <c r="CF145" s="46">
        <f>IF(CE145=$I$144,$B$128,IF(CE145=$J$144,$B$128,IF(CE145=$K$144,$B$128,IF(CE145=$L$144,$B$128,IF(CE145=$M$144,$B$128,IF(CE145=$N$144,$B$128,IF(CE145=$O$144,$B$128,IF(CE145=$P$144,$B$128,IF(CE145=$Q$144,$B$128,0)))))))))</f>
        <v>0</v>
      </c>
      <c r="CG145" s="46" t="str">
        <f>IF(CF145=0,"",CF145)</f>
        <v/>
      </c>
      <c r="CI145" s="46">
        <f>'Digitálne Slovensko'!CS12</f>
        <v>0</v>
      </c>
      <c r="CJ145" s="46">
        <f>IF(CI145=$I$144,$B$128,IF(CI145=$J$144,$B$128,IF(CI145=$K$144,$B$128,IF(CI145=$L$144,$B$128,IF(CI145=$M$144,$B$128,IF(CI145=$N$144,$B$128,IF(CI145=$O$144,$B$128,IF(CI145=$P$144,$B$128,IF(CI145=$Q$144,$B$128,0)))))))))</f>
        <v>0</v>
      </c>
      <c r="CK145" s="46" t="str">
        <f>IF(CJ145=0,"",CJ145)</f>
        <v/>
      </c>
      <c r="CM145" s="46">
        <f>'Digitálne Slovensko'!CW12</f>
        <v>0</v>
      </c>
      <c r="CN145" s="46">
        <f>IF(CM145=$I$144,$B$128,IF(CM145=$J$144,$B$128,IF(CM145=$K$144,$B$128,IF(CM145=$L$144,$B$128,IF(CM145=$M$144,$B$128,IF(CM145=$N$144,$B$128,IF(CM145=$O$144,$B$128,IF(CM145=$P$144,$B$128,IF(CM145=$Q$144,$B$128,0)))))))))</f>
        <v>0</v>
      </c>
      <c r="CO145" s="46" t="str">
        <f>IF(CN145=0,"",CN145)</f>
        <v/>
      </c>
    </row>
    <row r="146" spans="2:93" x14ac:dyDescent="0.25">
      <c r="B146" s="108" t="s">
        <v>266</v>
      </c>
      <c r="C146" s="5" t="s">
        <v>426</v>
      </c>
      <c r="H146" s="46" t="s">
        <v>75</v>
      </c>
      <c r="I146" s="6"/>
      <c r="J146" s="6"/>
      <c r="K146" s="6"/>
      <c r="L146" s="6"/>
      <c r="M146" s="6"/>
      <c r="N146" s="6"/>
      <c r="O146" s="6"/>
      <c r="P146" s="6"/>
      <c r="Q146" s="6">
        <f>IF(H145=Q144,B137,0)</f>
        <v>0</v>
      </c>
      <c r="R146" s="6">
        <f>IF(H145=R144,B137,0)</f>
        <v>0</v>
      </c>
      <c r="S146" s="6">
        <f>IF(H145=S144,B137,0)</f>
        <v>0</v>
      </c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6">
        <f>IF($H$145=$Q$144,$B$137,IF($H$145=$R$144,$B$137,IF($H$145=$S$144,$B$137,0)))</f>
        <v>0</v>
      </c>
      <c r="AK146" s="46" t="str">
        <f t="shared" ref="AK146:AK148" si="56">IF(AJ146=0,"",AJ146)</f>
        <v/>
      </c>
      <c r="AM146" s="46" t="s">
        <v>75</v>
      </c>
      <c r="AN146" s="46">
        <f>IF(AM145=$Q$144,$B$137,IF(AM145=$R$144,$B$137,IF(AM145=$S$144,$B$137,0)))</f>
        <v>0</v>
      </c>
      <c r="AO146" s="46" t="str">
        <f t="shared" ref="AO146:AO148" si="57">IF(AN146=0,"",AN146)</f>
        <v/>
      </c>
      <c r="AQ146" s="46" t="s">
        <v>75</v>
      </c>
      <c r="AR146" s="46">
        <f>IF(AQ145=$Q$144,$B$137,IF(AQ145=$R$144,$B$137,IF(AQ145=$S$144,$B$137,0)))</f>
        <v>0</v>
      </c>
      <c r="AS146" s="46" t="str">
        <f t="shared" ref="AS146:AS148" si="58">IF(AR146=0,"",AR146)</f>
        <v/>
      </c>
      <c r="AU146" s="46" t="s">
        <v>75</v>
      </c>
      <c r="AV146" s="46">
        <f>IF(AU145=$Q$144,$B$137,IF(AU145=$R$144,$B$137,IF(AU145=$S$144,$B$137,0)))</f>
        <v>0</v>
      </c>
      <c r="AW146" s="46" t="str">
        <f t="shared" ref="AW146:AW148" si="59">IF(AV146=0,"",AV146)</f>
        <v/>
      </c>
      <c r="AY146" s="46" t="s">
        <v>75</v>
      </c>
      <c r="AZ146" s="46">
        <f>IF(AY145=$Q$144,$B$137,IF(AY145=$R$144,$B$137,IF(AY145=$S$144,$B$137,0)))</f>
        <v>0</v>
      </c>
      <c r="BA146" s="46" t="str">
        <f t="shared" ref="BA146:BA148" si="60">IF(AZ146=0,"",AZ146)</f>
        <v/>
      </c>
      <c r="BC146" s="46" t="s">
        <v>75</v>
      </c>
      <c r="BD146" s="46">
        <f>IF(BC145=$Q$144,$B$137,IF(BC145=$R$144,$B$137,IF(BC145=$S$144,$B$137,0)))</f>
        <v>0</v>
      </c>
      <c r="BE146" s="46" t="str">
        <f t="shared" ref="BE146:BE148" si="61">IF(BD146=0,"",BD146)</f>
        <v/>
      </c>
      <c r="BG146" s="46" t="s">
        <v>75</v>
      </c>
      <c r="BH146" s="46">
        <f>IF(BG145=$Q$144,$B$137,IF(BG145=$R$144,$B$137,IF(BG145=$S$144,$B$137,0)))</f>
        <v>0</v>
      </c>
      <c r="BI146" s="46" t="str">
        <f t="shared" ref="BI146:BI148" si="62">IF(BH146=0,"",BH146)</f>
        <v/>
      </c>
      <c r="BK146" s="46" t="s">
        <v>75</v>
      </c>
      <c r="BL146" s="46">
        <f>IF(BK145=$Q$144,$B$137,IF(BK145=$R$144,$B$137,IF(BK145=$S$144,$B$137,0)))</f>
        <v>0</v>
      </c>
      <c r="BM146" s="46" t="str">
        <f t="shared" ref="BM146:BM148" si="63">IF(BL146=0,"",BL146)</f>
        <v/>
      </c>
      <c r="BO146" s="46" t="s">
        <v>75</v>
      </c>
      <c r="BP146" s="46">
        <f>IF(BO145=$Q$144,$B$137,IF(BO145=$R$144,$B$137,IF(BO145=$S$144,$B$137,0)))</f>
        <v>0</v>
      </c>
      <c r="BQ146" s="46" t="str">
        <f t="shared" ref="BQ146:BQ148" si="64">IF(BP146=0,"",BP146)</f>
        <v/>
      </c>
      <c r="BS146" s="46" t="s">
        <v>75</v>
      </c>
      <c r="BT146" s="46">
        <f>IF(BS145=$Q$144,$B$137,IF(BS145=$R$144,$B$137,IF(BS145=$S$144,$B$137,0)))</f>
        <v>0</v>
      </c>
      <c r="BU146" s="46" t="str">
        <f t="shared" ref="BU146:BU148" si="65">IF(BT146=0,"",BT146)</f>
        <v/>
      </c>
      <c r="BW146" s="46" t="s">
        <v>75</v>
      </c>
      <c r="BX146" s="46">
        <f>IF(BW145=$Q$144,$B$137,IF(BW145=$R$144,$B$137,IF(BW145=$S$144,$B$137,0)))</f>
        <v>0</v>
      </c>
      <c r="BY146" s="46" t="str">
        <f t="shared" ref="BY146:BY148" si="66">IF(BX146=0,"",BX146)</f>
        <v/>
      </c>
      <c r="CA146" s="46" t="s">
        <v>75</v>
      </c>
      <c r="CB146" s="46">
        <f>IF(CA145=$Q$144,$B$137,IF(CA145=$R$144,$B$137,IF(CA145=$S$144,$B$137,0)))</f>
        <v>0</v>
      </c>
      <c r="CC146" s="46" t="str">
        <f t="shared" ref="CC146:CC148" si="67">IF(CB146=0,"",CB146)</f>
        <v/>
      </c>
      <c r="CE146" s="46" t="s">
        <v>75</v>
      </c>
      <c r="CF146" s="46">
        <f>IF(CE145=$Q$144,$B$137,IF(CE145=$R$144,$B$137,IF(CE145=$S$144,$B$137,0)))</f>
        <v>0</v>
      </c>
      <c r="CG146" s="46" t="str">
        <f t="shared" ref="CG146:CG148" si="68">IF(CF146=0,"",CF146)</f>
        <v/>
      </c>
      <c r="CI146" s="46" t="s">
        <v>75</v>
      </c>
      <c r="CJ146" s="46">
        <f>IF(CI145=$Q$144,$B$137,IF(CI145=$R$144,$B$137,IF(CI145=$S$144,$B$137,0)))</f>
        <v>0</v>
      </c>
      <c r="CK146" s="46" t="str">
        <f t="shared" ref="CK146:CK148" si="69">IF(CJ146=0,"",CJ146)</f>
        <v/>
      </c>
      <c r="CM146" s="46" t="s">
        <v>75</v>
      </c>
      <c r="CN146" s="46">
        <f>IF(CM145=$Q$144,$B$137,IF(CM145=$R$144,$B$137,IF(CM145=$S$144,$B$137,0)))</f>
        <v>0</v>
      </c>
      <c r="CO146" s="46" t="str">
        <f t="shared" ref="CO146:CO148" si="70">IF(CN146=0,"",CN146)</f>
        <v/>
      </c>
    </row>
    <row r="147" spans="2:93" x14ac:dyDescent="0.25">
      <c r="B147" s="108" t="s">
        <v>75</v>
      </c>
      <c r="C147" s="5" t="s">
        <v>61</v>
      </c>
      <c r="H147" s="46"/>
      <c r="I147" s="6"/>
      <c r="J147" s="6"/>
      <c r="K147" s="6"/>
      <c r="L147" s="6"/>
      <c r="M147" s="6"/>
      <c r="N147" s="6"/>
      <c r="O147" s="6"/>
      <c r="P147" s="6"/>
      <c r="Q147" s="6">
        <f>IF(H145=Q144,B140,0)</f>
        <v>0</v>
      </c>
      <c r="R147" s="6"/>
      <c r="S147" s="6"/>
      <c r="T147" s="6">
        <f>IF(H145=T144,B140,0)</f>
        <v>0</v>
      </c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46">
        <f>IF($H$145=$Q$144,$B$140,IF($H$145=$T$144,$B$140,0))</f>
        <v>0</v>
      </c>
      <c r="AK147" s="46" t="str">
        <f t="shared" si="56"/>
        <v/>
      </c>
      <c r="AM147" s="46"/>
      <c r="AN147" s="46">
        <f>IF(AM145=$Q$144,$B$140,IF(AM145=$T$144,$B$140,0))</f>
        <v>0</v>
      </c>
      <c r="AO147" s="46" t="str">
        <f t="shared" si="57"/>
        <v/>
      </c>
      <c r="AQ147" s="46"/>
      <c r="AR147" s="46">
        <f>IF(AQ145=$Q$144,$B$140,IF(AQ145=$T$144,$B$140,0))</f>
        <v>0</v>
      </c>
      <c r="AS147" s="46" t="str">
        <f t="shared" si="58"/>
        <v/>
      </c>
      <c r="AU147" s="46"/>
      <c r="AV147" s="46">
        <f>IF(AU145=$Q$144,$B$140,IF(AU145=$T$144,$B$140,0))</f>
        <v>0</v>
      </c>
      <c r="AW147" s="46" t="str">
        <f t="shared" si="59"/>
        <v/>
      </c>
      <c r="AY147" s="46"/>
      <c r="AZ147" s="46">
        <f>IF(AY145=$Q$144,$B$140,IF(AY145=$T$144,$B$140,0))</f>
        <v>0</v>
      </c>
      <c r="BA147" s="46" t="str">
        <f t="shared" si="60"/>
        <v/>
      </c>
      <c r="BC147" s="46"/>
      <c r="BD147" s="46">
        <f>IF(BC145=$Q$144,$B$140,IF(BC145=$T$144,$B$140,0))</f>
        <v>0</v>
      </c>
      <c r="BE147" s="46" t="str">
        <f t="shared" si="61"/>
        <v/>
      </c>
      <c r="BG147" s="46"/>
      <c r="BH147" s="46">
        <f>IF(BG145=$Q$144,$B$140,IF(BG145=$T$144,$B$140,0))</f>
        <v>0</v>
      </c>
      <c r="BI147" s="46" t="str">
        <f t="shared" si="62"/>
        <v/>
      </c>
      <c r="BK147" s="46"/>
      <c r="BL147" s="46">
        <f>IF(BK145=$Q$144,$B$140,IF(BK145=$T$144,$B$140,0))</f>
        <v>0</v>
      </c>
      <c r="BM147" s="46" t="str">
        <f t="shared" si="63"/>
        <v/>
      </c>
      <c r="BO147" s="46"/>
      <c r="BP147" s="46">
        <f>IF(BO145=$Q$144,$B$140,IF(BO145=$T$144,$B$140,0))</f>
        <v>0</v>
      </c>
      <c r="BQ147" s="46" t="str">
        <f t="shared" si="64"/>
        <v/>
      </c>
      <c r="BS147" s="46"/>
      <c r="BT147" s="46">
        <f>IF(BS145=$Q$144,$B$140,IF(BS145=$T$144,$B$140,0))</f>
        <v>0</v>
      </c>
      <c r="BU147" s="46" t="str">
        <f t="shared" si="65"/>
        <v/>
      </c>
      <c r="BW147" s="46"/>
      <c r="BX147" s="46">
        <f>IF(BW145=$Q$144,$B$140,IF(BW145=$T$144,$B$140,0))</f>
        <v>0</v>
      </c>
      <c r="BY147" s="46" t="str">
        <f t="shared" si="66"/>
        <v/>
      </c>
      <c r="CA147" s="46"/>
      <c r="CB147" s="46">
        <f>IF(CA145=$Q$144,$B$140,IF(CA145=$T$144,$B$140,0))</f>
        <v>0</v>
      </c>
      <c r="CC147" s="46" t="str">
        <f t="shared" si="67"/>
        <v/>
      </c>
      <c r="CE147" s="46"/>
      <c r="CF147" s="46">
        <f>IF(CE145=$Q$144,$B$140,IF(CE145=$T$144,$B$140,0))</f>
        <v>0</v>
      </c>
      <c r="CG147" s="46" t="str">
        <f t="shared" si="68"/>
        <v/>
      </c>
      <c r="CI147" s="46"/>
      <c r="CJ147" s="46">
        <f>IF(CI145=$Q$144,$B$140,IF(CI145=$T$144,$B$140,0))</f>
        <v>0</v>
      </c>
      <c r="CK147" s="46" t="str">
        <f t="shared" si="69"/>
        <v/>
      </c>
      <c r="CM147" s="46"/>
      <c r="CN147" s="46">
        <f>IF(CM145=$Q$144,$B$140,IF(CM145=$T$144,$B$140,0))</f>
        <v>0</v>
      </c>
      <c r="CO147" s="46" t="str">
        <f t="shared" si="70"/>
        <v/>
      </c>
    </row>
    <row r="148" spans="2:93" ht="15.75" thickBot="1" x14ac:dyDescent="0.3">
      <c r="B148" s="108" t="s">
        <v>75</v>
      </c>
      <c r="C148" s="5" t="s">
        <v>62</v>
      </c>
      <c r="H148" s="47"/>
      <c r="I148" s="9">
        <f>IF($H$145=I144,$B$142,0)</f>
        <v>0</v>
      </c>
      <c r="J148" s="9"/>
      <c r="K148" s="9"/>
      <c r="L148" s="9"/>
      <c r="M148" s="9"/>
      <c r="N148" s="9">
        <f>IF($H$145=N144,$B$142,0)</f>
        <v>0</v>
      </c>
      <c r="O148" s="9">
        <f>IF($H$145=O144,$B$142,0)</f>
        <v>0</v>
      </c>
      <c r="P148" s="9">
        <f>IF($H$145=P144,$B$142,0)</f>
        <v>0</v>
      </c>
      <c r="Q148" s="9">
        <f>IF($H$145=Q144,$B$142,0)</f>
        <v>0</v>
      </c>
      <c r="R148" s="9"/>
      <c r="S148" s="9"/>
      <c r="T148" s="9"/>
      <c r="U148" s="9">
        <f>IF($H$145=U144,$B$142,0)</f>
        <v>0</v>
      </c>
      <c r="V148" s="9">
        <f t="shared" ref="V148:AI148" si="71">IF($H$145=V144,$B$142,0)</f>
        <v>0</v>
      </c>
      <c r="W148" s="9">
        <f t="shared" si="71"/>
        <v>0</v>
      </c>
      <c r="X148" s="9">
        <f t="shared" si="71"/>
        <v>0</v>
      </c>
      <c r="Y148" s="9">
        <f t="shared" si="71"/>
        <v>0</v>
      </c>
      <c r="Z148" s="9">
        <f t="shared" si="71"/>
        <v>0</v>
      </c>
      <c r="AA148" s="9">
        <f t="shared" si="71"/>
        <v>0</v>
      </c>
      <c r="AB148" s="9">
        <f t="shared" si="71"/>
        <v>0</v>
      </c>
      <c r="AC148" s="9">
        <f t="shared" si="71"/>
        <v>0</v>
      </c>
      <c r="AD148" s="9">
        <f t="shared" si="71"/>
        <v>0</v>
      </c>
      <c r="AE148" s="9">
        <f t="shared" si="71"/>
        <v>0</v>
      </c>
      <c r="AF148" s="9">
        <f t="shared" si="71"/>
        <v>0</v>
      </c>
      <c r="AG148" s="9">
        <f t="shared" si="71"/>
        <v>0</v>
      </c>
      <c r="AH148" s="9">
        <f t="shared" si="71"/>
        <v>0</v>
      </c>
      <c r="AI148" s="9">
        <f t="shared" si="71"/>
        <v>0</v>
      </c>
      <c r="AJ148" s="47">
        <f>IF($H$145=$I$144,$B$142,IF($H$145=$N$144,$B$142,IF($H$145=$O$144,$B$142,IF($H$145=$P$144,$B$142,IF($H$145=$Q$144,$B$142,IF($H$145=$U$144,$B$142,IF($H$145=$V$144,$B$142,IF($H$145=$W$144,$B$142,IF($H$145=$X$144,$B$142,IF($H$145=$Y$144,$B$142,IF($H$145=$Z$144,$B$142,IF($H$145=$AA$144,$B$142,IF($H$145=$AB$144,$B$142,IF($H$145=$AC$144,$B$142,IF($H$145=$AD$144,$B$142,IF($H$145=$AE$144,$B$142,IF($H$145=$AF$144,$B$142,IF($H$145=$AG$144,$B$142,IF($H$145=$AH$144,$B$142,IF($H$145=$AI$144,$B$142,0))))))))))))))))))))</f>
        <v>0</v>
      </c>
      <c r="AK148" s="47" t="str">
        <f t="shared" si="56"/>
        <v/>
      </c>
      <c r="AM148" s="47"/>
      <c r="AN148" s="47">
        <f>IF(AM145=$I$144,$B$142,IF(AM145=$N$144,$B$142,IF(AM145=$O$144,$B$142,IF(AM145=$P$144,$B$142,IF(AM145=$Q$144,$B$142,IF(AM145=$U$144,$B$142,IF(AM145=$V$144,$B$142,IF(AM145=$W$144,$B$142,IF(AM145=$X$144,$B$142,IF(AM145=$Y$144,$B$142,IF(AM145=$Z$144,$B$142,IF(AM145=$AA$144,$B$142,IF(AM145=$AB$144,$B$142,IF(AM145=$AC$144,$B$142,IF(AM145=$AD$144,$B$142,IF(AM145=$AE$144,$B$142,IF(AM145=$AF$144,$B$142,IF(AM145=$AG$144,$B$142,IF(AM145=$AH$144,$B$142,IF(AM145=$AI$144,$B$142,0))))))))))))))))))))</f>
        <v>0</v>
      </c>
      <c r="AO148" s="47" t="str">
        <f t="shared" si="57"/>
        <v/>
      </c>
      <c r="AQ148" s="47"/>
      <c r="AR148" s="47">
        <f>IF(AQ145=$I$144,$B$142,IF(AQ145=$N$144,$B$142,IF(AQ145=$O$144,$B$142,IF(AQ145=$P$144,$B$142,IF(AQ145=$Q$144,$B$142,IF(AQ145=$U$144,$B$142,IF(AQ145=$V$144,$B$142,IF(AQ145=$W$144,$B$142,IF(AQ145=$X$144,$B$142,IF(AQ145=$Y$144,$B$142,IF(AQ145=$Z$144,$B$142,IF(AQ145=$AA$144,$B$142,IF(AQ145=$AB$144,$B$142,IF(AQ145=$AC$144,$B$142,IF(AQ145=$AD$144,$B$142,IF(AQ145=$AE$144,$B$142,IF(AQ145=$AF$144,$B$142,IF(AQ145=$AG$144,$B$142,IF(AQ145=$AH$144,$B$142,IF(AQ145=$AI$144,$B$142,0))))))))))))))))))))</f>
        <v>0</v>
      </c>
      <c r="AS148" s="47" t="str">
        <f t="shared" si="58"/>
        <v/>
      </c>
      <c r="AU148" s="47"/>
      <c r="AV148" s="47">
        <f>IF(AU145=$I$144,$B$142,IF(AU145=$N$144,$B$142,IF(AU145=$O$144,$B$142,IF(AU145=$P$144,$B$142,IF(AU145=$Q$144,$B$142,IF(AU145=$U$144,$B$142,IF(AU145=$V$144,$B$142,IF(AU145=$W$144,$B$142,IF(AU145=$X$144,$B$142,IF(AU145=$Y$144,$B$142,IF(AU145=$Z$144,$B$142,IF(AU145=$AA$144,$B$142,IF(AU145=$AB$144,$B$142,IF(AU145=$AC$144,$B$142,IF(AU145=$AD$144,$B$142,IF(AU145=$AE$144,$B$142,IF(AU145=$AF$144,$B$142,IF(AU145=$AG$144,$B$142,IF(AU145=$AH$144,$B$142,IF(AU145=$AI$144,$B$142,0))))))))))))))))))))</f>
        <v>0</v>
      </c>
      <c r="AW148" s="47" t="str">
        <f t="shared" si="59"/>
        <v/>
      </c>
      <c r="AY148" s="47"/>
      <c r="AZ148" s="47">
        <f>IF(AY145=$I$144,$B$142,IF(AY145=$N$144,$B$142,IF(AY145=$O$144,$B$142,IF(AY145=$P$144,$B$142,IF(AY145=$Q$144,$B$142,IF(AY145=$U$144,$B$142,IF(AY145=$V$144,$B$142,IF(AY145=$W$144,$B$142,IF(AY145=$X$144,$B$142,IF(AY145=$Y$144,$B$142,IF(AY145=$Z$144,$B$142,IF(AY145=$AA$144,$B$142,IF(AY145=$AB$144,$B$142,IF(AY145=$AC$144,$B$142,IF(AY145=$AD$144,$B$142,IF(AY145=$AE$144,$B$142,IF(AY145=$AF$144,$B$142,IF(AY145=$AG$144,$B$142,IF(AY145=$AH$144,$B$142,IF(AY145=$AI$144,$B$142,0))))))))))))))))))))</f>
        <v>0</v>
      </c>
      <c r="BA148" s="47" t="str">
        <f t="shared" si="60"/>
        <v/>
      </c>
      <c r="BC148" s="47"/>
      <c r="BD148" s="47">
        <f>IF(BC145=$I$144,$B$142,IF(BC145=$N$144,$B$142,IF(BC145=$O$144,$B$142,IF(BC145=$P$144,$B$142,IF(BC145=$Q$144,$B$142,IF(BC145=$U$144,$B$142,IF(BC145=$V$144,$B$142,IF(BC145=$W$144,$B$142,IF(BC145=$X$144,$B$142,IF(BC145=$Y$144,$B$142,IF(BC145=$Z$144,$B$142,IF(BC145=$AA$144,$B$142,IF(BC145=$AB$144,$B$142,IF(BC145=$AC$144,$B$142,IF(BC145=$AD$144,$B$142,IF(BC145=$AE$144,$B$142,IF(BC145=$AF$144,$B$142,IF(BC145=$AG$144,$B$142,IF(BC145=$AH$144,$B$142,IF(BC145=$AI$144,$B$142,0))))))))))))))))))))</f>
        <v>0</v>
      </c>
      <c r="BE148" s="47" t="str">
        <f t="shared" si="61"/>
        <v/>
      </c>
      <c r="BG148" s="47"/>
      <c r="BH148" s="47">
        <f>IF(BG145=$I$144,$B$142,IF(BG145=$N$144,$B$142,IF(BG145=$O$144,$B$142,IF(BG145=$P$144,$B$142,IF(BG145=$Q$144,$B$142,IF(BG145=$U$144,$B$142,IF(BG145=$V$144,$B$142,IF(BG145=$W$144,$B$142,IF(BG145=$X$144,$B$142,IF(BG145=$Y$144,$B$142,IF(BG145=$Z$144,$B$142,IF(BG145=$AA$144,$B$142,IF(BG145=$AB$144,$B$142,IF(BG145=$AC$144,$B$142,IF(BG145=$AD$144,$B$142,IF(BG145=$AE$144,$B$142,IF(BG145=$AF$144,$B$142,IF(BG145=$AG$144,$B$142,IF(BG145=$AH$144,$B$142,IF(BG145=$AI$144,$B$142,0))))))))))))))))))))</f>
        <v>0</v>
      </c>
      <c r="BI148" s="47" t="str">
        <f t="shared" si="62"/>
        <v/>
      </c>
      <c r="BK148" s="47"/>
      <c r="BL148" s="47">
        <f>IF(BK145=$I$144,$B$142,IF(BK145=$N$144,$B$142,IF(BK145=$O$144,$B$142,IF(BK145=$P$144,$B$142,IF(BK145=$Q$144,$B$142,IF(BK145=$U$144,$B$142,IF(BK145=$V$144,$B$142,IF(BK145=$W$144,$B$142,IF(BK145=$X$144,$B$142,IF(BK145=$Y$144,$B$142,IF(BK145=$Z$144,$B$142,IF(BK145=$AA$144,$B$142,IF(BK145=$AB$144,$B$142,IF(BK145=$AC$144,$B$142,IF(BK145=$AD$144,$B$142,IF(BK145=$AE$144,$B$142,IF(BK145=$AF$144,$B$142,IF(BK145=$AG$144,$B$142,IF(BK145=$AH$144,$B$142,IF(BK145=$AI$144,$B$142,0))))))))))))))))))))</f>
        <v>0</v>
      </c>
      <c r="BM148" s="47" t="str">
        <f t="shared" si="63"/>
        <v/>
      </c>
      <c r="BO148" s="47"/>
      <c r="BP148" s="47">
        <f>IF(BO145=$I$144,$B$142,IF(BO145=$N$144,$B$142,IF(BO145=$O$144,$B$142,IF(BO145=$P$144,$B$142,IF(BO145=$Q$144,$B$142,IF(BO145=$U$144,$B$142,IF(BO145=$V$144,$B$142,IF(BO145=$W$144,$B$142,IF(BO145=$X$144,$B$142,IF(BO145=$Y$144,$B$142,IF(BO145=$Z$144,$B$142,IF(BO145=$AA$144,$B$142,IF(BO145=$AB$144,$B$142,IF(BO145=$AC$144,$B$142,IF(BO145=$AD$144,$B$142,IF(BO145=$AE$144,$B$142,IF(BO145=$AF$144,$B$142,IF(BO145=$AG$144,$B$142,IF(BO145=$AH$144,$B$142,IF(BO145=$AI$144,$B$142,0))))))))))))))))))))</f>
        <v>0</v>
      </c>
      <c r="BQ148" s="47" t="str">
        <f t="shared" si="64"/>
        <v/>
      </c>
      <c r="BS148" s="47"/>
      <c r="BT148" s="47">
        <f>IF(BS145=$I$144,$B$142,IF(BS145=$N$144,$B$142,IF(BS145=$O$144,$B$142,IF(BS145=$P$144,$B$142,IF(BS145=$Q$144,$B$142,IF(BS145=$U$144,$B$142,IF(BS145=$V$144,$B$142,IF(BS145=$W$144,$B$142,IF(BS145=$X$144,$B$142,IF(BS145=$Y$144,$B$142,IF(BS145=$Z$144,$B$142,IF(BS145=$AA$144,$B$142,IF(BS145=$AB$144,$B$142,IF(BS145=$AC$144,$B$142,IF(BS145=$AD$144,$B$142,IF(BS145=$AE$144,$B$142,IF(BS145=$AF$144,$B$142,IF(BS145=$AG$144,$B$142,IF(BS145=$AH$144,$B$142,IF(BS145=$AI$144,$B$142,0))))))))))))))))))))</f>
        <v>0</v>
      </c>
      <c r="BU148" s="47" t="str">
        <f t="shared" si="65"/>
        <v/>
      </c>
      <c r="BW148" s="47"/>
      <c r="BX148" s="47">
        <f>IF(BW145=$I$144,$B$142,IF(BW145=$N$144,$B$142,IF(BW145=$O$144,$B$142,IF(BW145=$P$144,$B$142,IF(BW145=$Q$144,$B$142,IF(BW145=$U$144,$B$142,IF(BW145=$V$144,$B$142,IF(BW145=$W$144,$B$142,IF(BW145=$X$144,$B$142,IF(BW145=$Y$144,$B$142,IF(BW145=$Z$144,$B$142,IF(BW145=$AA$144,$B$142,IF(BW145=$AB$144,$B$142,IF(BW145=$AC$144,$B$142,IF(BW145=$AD$144,$B$142,IF(BW145=$AE$144,$B$142,IF(BW145=$AF$144,$B$142,IF(BW145=$AG$144,$B$142,IF(BW145=$AH$144,$B$142,IF(BW145=$AI$144,$B$142,0))))))))))))))))))))</f>
        <v>0</v>
      </c>
      <c r="BY148" s="47" t="str">
        <f t="shared" si="66"/>
        <v/>
      </c>
      <c r="CA148" s="47"/>
      <c r="CB148" s="47">
        <f>IF(CA145=$I$144,$B$142,IF(CA145=$N$144,$B$142,IF(CA145=$O$144,$B$142,IF(CA145=$P$144,$B$142,IF(CA145=$Q$144,$B$142,IF(CA145=$U$144,$B$142,IF(CA145=$V$144,$B$142,IF(CA145=$W$144,$B$142,IF(CA145=$X$144,$B$142,IF(CA145=$Y$144,$B$142,IF(CA145=$Z$144,$B$142,IF(CA145=$AA$144,$B$142,IF(CA145=$AB$144,$B$142,IF(CA145=$AC$144,$B$142,IF(CA145=$AD$144,$B$142,IF(CA145=$AE$144,$B$142,IF(CA145=$AF$144,$B$142,IF(CA145=$AG$144,$B$142,IF(CA145=$AH$144,$B$142,IF(CA145=$AI$144,$B$142,0))))))))))))))))))))</f>
        <v>0</v>
      </c>
      <c r="CC148" s="47" t="str">
        <f t="shared" si="67"/>
        <v/>
      </c>
      <c r="CE148" s="47"/>
      <c r="CF148" s="47">
        <f>IF(CE145=$I$144,$B$142,IF(CE145=$N$144,$B$142,IF(CE145=$O$144,$B$142,IF(CE145=$P$144,$B$142,IF(CE145=$Q$144,$B$142,IF(CE145=$U$144,$B$142,IF(CE145=$V$144,$B$142,IF(CE145=$W$144,$B$142,IF(CE145=$X$144,$B$142,IF(CE145=$Y$144,$B$142,IF(CE145=$Z$144,$B$142,IF(CE145=$AA$144,$B$142,IF(CE145=$AB$144,$B$142,IF(CE145=$AC$144,$B$142,IF(CE145=$AD$144,$B$142,IF(CE145=$AE$144,$B$142,IF(CE145=$AF$144,$B$142,IF(CE145=$AG$144,$B$142,IF(CE145=$AH$144,$B$142,IF(CE145=$AI$144,$B$142,0))))))))))))))))))))</f>
        <v>0</v>
      </c>
      <c r="CG148" s="47" t="str">
        <f t="shared" si="68"/>
        <v/>
      </c>
      <c r="CI148" s="47"/>
      <c r="CJ148" s="47">
        <f>IF(CI145=$I$144,$B$142,IF(CI145=$N$144,$B$142,IF(CI145=$O$144,$B$142,IF(CI145=$P$144,$B$142,IF(CI145=$Q$144,$B$142,IF(CI145=$U$144,$B$142,IF(CI145=$V$144,$B$142,IF(CI145=$W$144,$B$142,IF(CI145=$X$144,$B$142,IF(CI145=$Y$144,$B$142,IF(CI145=$Z$144,$B$142,IF(CI145=$AA$144,$B$142,IF(CI145=$AB$144,$B$142,IF(CI145=$AC$144,$B$142,IF(CI145=$AD$144,$B$142,IF(CI145=$AE$144,$B$142,IF(CI145=$AF$144,$B$142,IF(CI145=$AG$144,$B$142,IF(CI145=$AH$144,$B$142,IF(CI145=$AI$144,$B$142,0))))))))))))))))))))</f>
        <v>0</v>
      </c>
      <c r="CK148" s="47" t="str">
        <f t="shared" si="69"/>
        <v/>
      </c>
      <c r="CM148" s="47"/>
      <c r="CN148" s="47">
        <f>IF(CM145=$I$144,$B$142,IF(CM145=$N$144,$B$142,IF(CM145=$O$144,$B$142,IF(CM145=$P$144,$B$142,IF(CM145=$Q$144,$B$142,IF(CM145=$U$144,$B$142,IF(CM145=$V$144,$B$142,IF(CM145=$W$144,$B$142,IF(CM145=$X$144,$B$142,IF(CM145=$Y$144,$B$142,IF(CM145=$Z$144,$B$142,IF(CM145=$AA$144,$B$142,IF(CM145=$AB$144,$B$142,IF(CM145=$AC$144,$B$142,IF(CM145=$AD$144,$B$142,IF(CM145=$AE$144,$B$142,IF(CM145=$AF$144,$B$142,IF(CM145=$AG$144,$B$142,IF(CM145=$AH$144,$B$142,IF(CM145=$AI$144,$B$142,0))))))))))))))))))))</f>
        <v>0</v>
      </c>
      <c r="CO148" s="47" t="str">
        <f t="shared" si="70"/>
        <v/>
      </c>
    </row>
    <row r="149" spans="2:93" x14ac:dyDescent="0.25">
      <c r="B149" s="108" t="s">
        <v>75</v>
      </c>
      <c r="C149" s="5" t="s">
        <v>138</v>
      </c>
    </row>
    <row r="150" spans="2:93" x14ac:dyDescent="0.25">
      <c r="B150" s="108" t="s">
        <v>75</v>
      </c>
      <c r="C150" s="5" t="s">
        <v>63</v>
      </c>
    </row>
    <row r="151" spans="2:93" x14ac:dyDescent="0.25">
      <c r="B151" s="108" t="s">
        <v>75</v>
      </c>
      <c r="C151" s="5" t="s">
        <v>65</v>
      </c>
    </row>
    <row r="152" spans="2:93" x14ac:dyDescent="0.25">
      <c r="B152" s="108" t="s">
        <v>75</v>
      </c>
      <c r="C152" s="5" t="s">
        <v>427</v>
      </c>
    </row>
    <row r="153" spans="2:93" x14ac:dyDescent="0.25">
      <c r="B153" s="108" t="s">
        <v>75</v>
      </c>
      <c r="C153" s="5" t="s">
        <v>428</v>
      </c>
    </row>
    <row r="154" spans="2:93" x14ac:dyDescent="0.25">
      <c r="B154" s="108" t="s">
        <v>75</v>
      </c>
      <c r="C154" s="5" t="s">
        <v>429</v>
      </c>
    </row>
    <row r="155" spans="2:93" x14ac:dyDescent="0.25">
      <c r="B155" s="108" t="s">
        <v>75</v>
      </c>
      <c r="C155" s="5" t="s">
        <v>417</v>
      </c>
    </row>
    <row r="156" spans="2:93" x14ac:dyDescent="0.25">
      <c r="B156" s="108" t="s">
        <v>75</v>
      </c>
      <c r="C156" s="5" t="s">
        <v>418</v>
      </c>
    </row>
    <row r="157" spans="2:93" x14ac:dyDescent="0.25">
      <c r="B157" s="108" t="s">
        <v>75</v>
      </c>
      <c r="C157" s="5" t="s">
        <v>430</v>
      </c>
    </row>
    <row r="158" spans="2:93" x14ac:dyDescent="0.25">
      <c r="B158" s="108" t="s">
        <v>75</v>
      </c>
      <c r="C158" s="5" t="s">
        <v>419</v>
      </c>
    </row>
    <row r="159" spans="2:93" x14ac:dyDescent="0.25">
      <c r="B159" s="108" t="s">
        <v>75</v>
      </c>
      <c r="C159" s="5" t="s">
        <v>422</v>
      </c>
    </row>
    <row r="160" spans="2:93" x14ac:dyDescent="0.25">
      <c r="B160" s="108" t="s">
        <v>75</v>
      </c>
      <c r="C160" s="5" t="s">
        <v>263</v>
      </c>
    </row>
    <row r="161" spans="2:3" ht="15.75" thickBot="1" x14ac:dyDescent="0.3">
      <c r="B161" s="108" t="s">
        <v>75</v>
      </c>
      <c r="C161" s="10" t="s">
        <v>264</v>
      </c>
    </row>
  </sheetData>
  <dataConsolidate>
    <dataRefs count="1">
      <dataRef ref="E4:E5" sheet="D2"/>
    </dataRefs>
  </dataConsolid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3"/>
  <sheetViews>
    <sheetView workbookViewId="0">
      <selection activeCell="F37" sqref="F37"/>
    </sheetView>
  </sheetViews>
  <sheetFormatPr defaultRowHeight="15" x14ac:dyDescent="0.25"/>
  <cols>
    <col min="2" max="2" width="13.42578125" customWidth="1"/>
    <col min="3" max="3" width="14.28515625" customWidth="1"/>
    <col min="4" max="4" width="17.28515625" customWidth="1"/>
    <col min="5" max="5" width="26.5703125" bestFit="1" customWidth="1"/>
    <col min="6" max="6" width="14.140625" bestFit="1" customWidth="1"/>
  </cols>
  <sheetData>
    <row r="1" spans="2:8" x14ac:dyDescent="0.25">
      <c r="B1" s="1" t="s">
        <v>574</v>
      </c>
    </row>
    <row r="2" spans="2:8" ht="15.75" thickBot="1" x14ac:dyDescent="0.3">
      <c r="B2" s="1" t="s">
        <v>3</v>
      </c>
      <c r="C2" s="1" t="s">
        <v>4</v>
      </c>
      <c r="D2" s="1" t="s">
        <v>2</v>
      </c>
      <c r="E2" s="1"/>
      <c r="F2" s="1"/>
      <c r="G2" s="1" t="s">
        <v>56</v>
      </c>
      <c r="H2" s="1" t="s">
        <v>64</v>
      </c>
    </row>
    <row r="3" spans="2:8" ht="15.75" thickBot="1" x14ac:dyDescent="0.3">
      <c r="B3" s="20" t="s">
        <v>7</v>
      </c>
      <c r="C3" s="21" t="s">
        <v>7</v>
      </c>
      <c r="D3" s="22" t="s">
        <v>7</v>
      </c>
      <c r="E3" s="169" t="s">
        <v>566</v>
      </c>
      <c r="F3" s="169" t="s">
        <v>565</v>
      </c>
      <c r="G3" s="3" t="s">
        <v>7</v>
      </c>
      <c r="H3" s="3" t="s">
        <v>7</v>
      </c>
    </row>
    <row r="4" spans="2:8" x14ac:dyDescent="0.25">
      <c r="B4" s="23" t="s">
        <v>355</v>
      </c>
      <c r="C4" s="24" t="s">
        <v>356</v>
      </c>
      <c r="D4" s="25" t="s">
        <v>357</v>
      </c>
      <c r="E4" s="6" t="str">
        <f>LEFT(D4,250)</f>
        <v>Cloudové riešenia so zameraním na multikriteriálne metódy optimalizácie výroby</v>
      </c>
      <c r="F4" s="178" t="s">
        <v>451</v>
      </c>
      <c r="G4" s="35" t="s">
        <v>415</v>
      </c>
      <c r="H4" s="25" t="s">
        <v>62</v>
      </c>
    </row>
    <row r="5" spans="2:8" x14ac:dyDescent="0.25">
      <c r="B5" s="14"/>
      <c r="C5" s="12"/>
      <c r="D5" s="15" t="s">
        <v>358</v>
      </c>
      <c r="E5" s="6" t="str">
        <f t="shared" ref="E5:E68" si="0">LEFT(D5,250)</f>
        <v>Analýza big data pre potreby zvýšenia efektivity výroby, optimalizáciu procesov a analytické a prediktívne nástroje</v>
      </c>
      <c r="F5" s="178" t="s">
        <v>451</v>
      </c>
      <c r="G5" s="16" t="s">
        <v>75</v>
      </c>
      <c r="H5" s="15" t="s">
        <v>67</v>
      </c>
    </row>
    <row r="6" spans="2:8" x14ac:dyDescent="0.25">
      <c r="B6" s="14"/>
      <c r="C6" s="12"/>
      <c r="D6" s="15" t="s">
        <v>359</v>
      </c>
      <c r="E6" s="6" t="str">
        <f t="shared" si="0"/>
        <v>Cloud to Edge computing – využívanie servisne orientovaného modelu cloudovej architektúry a topológie, ktorá posúva spracovanie a ukladanie informácií bližšie k ich zdrojom</v>
      </c>
      <c r="F6" s="178" t="s">
        <v>451</v>
      </c>
      <c r="G6" s="16" t="s">
        <v>75</v>
      </c>
      <c r="H6" s="15" t="s">
        <v>140</v>
      </c>
    </row>
    <row r="7" spans="2:8" x14ac:dyDescent="0.25">
      <c r="B7" s="14"/>
      <c r="C7" s="12" t="s">
        <v>360</v>
      </c>
      <c r="D7" s="15" t="s">
        <v>361</v>
      </c>
      <c r="E7" s="6" t="str">
        <f t="shared" si="0"/>
        <v>Kybernetická bezpečnosť a bezpečný prenos údajov v priemyselnom prostredí</v>
      </c>
      <c r="F7" s="178" t="s">
        <v>451</v>
      </c>
      <c r="G7" s="16" t="s">
        <v>75</v>
      </c>
      <c r="H7" s="15" t="s">
        <v>57</v>
      </c>
    </row>
    <row r="8" spans="2:8" x14ac:dyDescent="0.25">
      <c r="B8" s="14"/>
      <c r="C8" s="12"/>
      <c r="D8" s="15" t="s">
        <v>362</v>
      </c>
      <c r="E8" s="6" t="str">
        <f t="shared" si="0"/>
        <v>Perspektívne kolaboratívne systémy na technologickej, procesnej i komunikačnej úrovni, systémy strojovej komunikácie nezávislých systémov</v>
      </c>
      <c r="F8" s="178" t="s">
        <v>451</v>
      </c>
      <c r="G8" s="16" t="s">
        <v>75</v>
      </c>
      <c r="H8" s="36" t="s">
        <v>58</v>
      </c>
    </row>
    <row r="9" spans="2:8" ht="15.75" thickBot="1" x14ac:dyDescent="0.3">
      <c r="B9" s="17"/>
      <c r="C9" s="26"/>
      <c r="D9" s="19" t="s">
        <v>363</v>
      </c>
      <c r="E9" s="6" t="str">
        <f t="shared" si="0"/>
        <v>Nové pokročilé interakčné systémy (Interakcia HMI,MMI,HRI)</v>
      </c>
      <c r="F9" s="178" t="s">
        <v>451</v>
      </c>
      <c r="G9" s="16" t="s">
        <v>75</v>
      </c>
      <c r="H9" s="36" t="s">
        <v>416</v>
      </c>
    </row>
    <row r="10" spans="2:8" x14ac:dyDescent="0.25">
      <c r="B10" s="23"/>
      <c r="C10" s="27"/>
      <c r="D10" s="25" t="s">
        <v>364</v>
      </c>
      <c r="E10" s="6" t="str">
        <f t="shared" si="0"/>
        <v>Systémy pre bezpečnosť zdieľaného priestoru medzi ľuďmi a robotickými systémami</v>
      </c>
      <c r="F10" s="178" t="s">
        <v>451</v>
      </c>
      <c r="G10" s="16" t="s">
        <v>75</v>
      </c>
      <c r="H10" s="36" t="s">
        <v>417</v>
      </c>
    </row>
    <row r="11" spans="2:8" x14ac:dyDescent="0.25">
      <c r="B11" s="14"/>
      <c r="C11" s="11" t="s">
        <v>365</v>
      </c>
      <c r="D11" s="15" t="s">
        <v>366</v>
      </c>
      <c r="E11" s="6" t="str">
        <f t="shared" si="0"/>
        <v>Inteligentné riadenie výrobných celkov založené na simulačných technológiách a virtuálnych výrobných systémoch– digitálne dvojča výroby</v>
      </c>
      <c r="F11" s="178" t="s">
        <v>451</v>
      </c>
      <c r="G11" s="16" t="s">
        <v>75</v>
      </c>
      <c r="H11" s="36" t="s">
        <v>418</v>
      </c>
    </row>
    <row r="12" spans="2:8" x14ac:dyDescent="0.25">
      <c r="B12" s="14"/>
      <c r="C12" s="11"/>
      <c r="D12" s="15" t="s">
        <v>367</v>
      </c>
      <c r="E12" s="6" t="str">
        <f t="shared" si="0"/>
        <v>Optimalizácia externej a internej logistiky výroby s využitím nástrojov digitálnej transformácie</v>
      </c>
      <c r="F12" s="178" t="s">
        <v>451</v>
      </c>
      <c r="G12" s="16" t="s">
        <v>75</v>
      </c>
      <c r="H12" s="37" t="s">
        <v>419</v>
      </c>
    </row>
    <row r="13" spans="2:8" ht="15.75" thickBot="1" x14ac:dyDescent="0.3">
      <c r="B13" s="14"/>
      <c r="C13" s="11"/>
      <c r="D13" s="15" t="s">
        <v>368</v>
      </c>
      <c r="E13" s="6" t="str">
        <f t="shared" si="0"/>
        <v>Automatizované systémy kontroly kvality, metrológie a diagnostiky a ich integrácia v digitálnom podniku</v>
      </c>
      <c r="F13" s="178" t="s">
        <v>451</v>
      </c>
      <c r="G13" s="38" t="s">
        <v>417</v>
      </c>
      <c r="H13" s="39" t="s">
        <v>420</v>
      </c>
    </row>
    <row r="14" spans="2:8" ht="15.75" thickBot="1" x14ac:dyDescent="0.3">
      <c r="B14" s="17"/>
      <c r="C14" s="18"/>
      <c r="D14" s="19" t="s">
        <v>369</v>
      </c>
      <c r="E14" s="6" t="str">
        <f t="shared" si="0"/>
        <v>Umelá inteligencia a aplikácia prostriedkov umelej inteligencie s využitím protokolov a rozhraní bezdrôtovej komunikácie a ich integrácia v rámci digitálneho podniku</v>
      </c>
      <c r="F14" s="178" t="s">
        <v>451</v>
      </c>
      <c r="G14" s="23" t="s">
        <v>75</v>
      </c>
      <c r="H14" s="40" t="s">
        <v>421</v>
      </c>
    </row>
    <row r="15" spans="2:8" x14ac:dyDescent="0.25">
      <c r="B15" s="23"/>
      <c r="C15" s="27" t="s">
        <v>370</v>
      </c>
      <c r="D15" s="25" t="s">
        <v>371</v>
      </c>
      <c r="E15" s="6" t="str">
        <f t="shared" si="0"/>
        <v>Inovatívne a intuitívne formy riadenia robotických štruktúr s využitím spätných vizuálnych, haptických a zvukových väzieb</v>
      </c>
      <c r="F15" s="178" t="s">
        <v>451</v>
      </c>
      <c r="G15" s="16" t="s">
        <v>75</v>
      </c>
      <c r="H15" s="41" t="s">
        <v>419</v>
      </c>
    </row>
    <row r="16" spans="2:8" x14ac:dyDescent="0.25">
      <c r="B16" s="14"/>
      <c r="C16" s="11"/>
      <c r="D16" s="15" t="s">
        <v>372</v>
      </c>
      <c r="E16" s="6" t="str">
        <f t="shared" si="0"/>
        <v>Inteligentné technológie pre zvyšovanie energetickej efektívnosti prevádzky podniku</v>
      </c>
      <c r="F16" s="178" t="s">
        <v>451</v>
      </c>
      <c r="G16" s="16" t="s">
        <v>418</v>
      </c>
      <c r="H16" s="41" t="s">
        <v>419</v>
      </c>
    </row>
    <row r="17" spans="2:8" ht="15.75" thickBot="1" x14ac:dyDescent="0.3">
      <c r="B17" s="16"/>
      <c r="C17" s="11"/>
      <c r="D17" s="15" t="s">
        <v>373</v>
      </c>
      <c r="E17" s="6" t="str">
        <f t="shared" si="0"/>
        <v>Inovatívne metódy riadenia 3D tlače s cieľom zabezpečiť vysokú kapacitu a stabilitu tlače</v>
      </c>
      <c r="F17" s="178" t="s">
        <v>451</v>
      </c>
      <c r="G17" s="28" t="s">
        <v>75</v>
      </c>
      <c r="H17" s="42" t="s">
        <v>422</v>
      </c>
    </row>
    <row r="18" spans="2:8" x14ac:dyDescent="0.25">
      <c r="B18" s="16"/>
      <c r="C18" s="11"/>
      <c r="D18" s="15" t="s">
        <v>374</v>
      </c>
      <c r="E18" s="6" t="str">
        <f t="shared" si="0"/>
        <v>IOT riešenia pre priemysel(IIOTs) s využitím existujúcej telekomunikačnej infraštruktúry</v>
      </c>
      <c r="F18" s="178" t="s">
        <v>451</v>
      </c>
      <c r="G18" s="108" t="s">
        <v>263</v>
      </c>
      <c r="H18" s="5" t="s">
        <v>423</v>
      </c>
    </row>
    <row r="19" spans="2:8" ht="15.75" thickBot="1" x14ac:dyDescent="0.3">
      <c r="B19" s="28"/>
      <c r="C19" s="18"/>
      <c r="D19" s="19" t="s">
        <v>375</v>
      </c>
      <c r="E19" s="6" t="str">
        <f t="shared" si="0"/>
        <v>Tvorba transformovateľného a škálovateľného konceptu mobilných manipulačných robotických systémov pre riešenie vnútornej logistiky priem.výroby</v>
      </c>
      <c r="F19" s="178" t="s">
        <v>451</v>
      </c>
      <c r="G19" s="108" t="s">
        <v>75</v>
      </c>
      <c r="H19" s="5" t="s">
        <v>424</v>
      </c>
    </row>
    <row r="20" spans="2:8" x14ac:dyDescent="0.25">
      <c r="B20" s="23"/>
      <c r="C20" s="29"/>
      <c r="D20" s="25" t="s">
        <v>376</v>
      </c>
      <c r="E20" s="6" t="str">
        <f t="shared" si="0"/>
        <v>Bezkontaktná inventarizácia a monitoring skladových systémov pomocou inovatívnych prostriedkov (napr. drony) s prepojením na plánovanie výroby</v>
      </c>
      <c r="F20" s="178" t="s">
        <v>451</v>
      </c>
      <c r="G20" s="108" t="s">
        <v>75</v>
      </c>
      <c r="H20" s="5" t="s">
        <v>425</v>
      </c>
    </row>
    <row r="21" spans="2:8" x14ac:dyDescent="0.25">
      <c r="B21" s="14"/>
      <c r="C21" s="13"/>
      <c r="D21" s="15" t="s">
        <v>377</v>
      </c>
      <c r="E21" s="6" t="str">
        <f t="shared" si="0"/>
        <v>Inteligentné metódy rozpoznávania objektov vrátane 3D skenovacích technológií pre inšpekciu a riadenie výrobných procesov</v>
      </c>
      <c r="F21" s="178" t="s">
        <v>451</v>
      </c>
      <c r="G21" s="108" t="s">
        <v>75</v>
      </c>
      <c r="H21" s="5" t="s">
        <v>136</v>
      </c>
    </row>
    <row r="22" spans="2:8" x14ac:dyDescent="0.25">
      <c r="B22" s="14"/>
      <c r="C22" s="13"/>
      <c r="D22" s="15" t="s">
        <v>378</v>
      </c>
      <c r="E22" s="6" t="str">
        <f t="shared" si="0"/>
        <v>Riešenie aplikačne špecifických manipulačných úloh vyššej úrovne s pridanou hodnotou</v>
      </c>
      <c r="F22" s="178" t="s">
        <v>451</v>
      </c>
      <c r="G22" s="108" t="s">
        <v>266</v>
      </c>
      <c r="H22" s="5" t="s">
        <v>426</v>
      </c>
    </row>
    <row r="23" spans="2:8" ht="15.75" thickBot="1" x14ac:dyDescent="0.3">
      <c r="B23" s="17"/>
      <c r="C23" s="30"/>
      <c r="D23" s="19" t="s">
        <v>379</v>
      </c>
      <c r="E23" s="6" t="str">
        <f t="shared" si="0"/>
        <v>Prepojenie informačných a znalostných systémov a procesov v priemyselnom podniku (prepojenie technologických systémov s ERP a manažérskymi systémami)</v>
      </c>
      <c r="F23" s="178" t="s">
        <v>451</v>
      </c>
      <c r="G23" s="108" t="s">
        <v>75</v>
      </c>
      <c r="H23" s="5" t="s">
        <v>61</v>
      </c>
    </row>
    <row r="24" spans="2:8" x14ac:dyDescent="0.25">
      <c r="B24" s="23"/>
      <c r="C24" s="27"/>
      <c r="D24" s="25" t="s">
        <v>380</v>
      </c>
      <c r="E24" s="6" t="str">
        <f t="shared" si="0"/>
        <v>Automatizácia a robotizácia lúčových technológií</v>
      </c>
      <c r="F24" s="178" t="s">
        <v>451</v>
      </c>
      <c r="G24" s="108" t="s">
        <v>75</v>
      </c>
      <c r="H24" s="5" t="s">
        <v>62</v>
      </c>
    </row>
    <row r="25" spans="2:8" x14ac:dyDescent="0.25">
      <c r="B25" s="14"/>
      <c r="C25" s="11"/>
      <c r="D25" s="15" t="s">
        <v>381</v>
      </c>
      <c r="E25" s="6" t="str">
        <f t="shared" si="0"/>
        <v>Inteligentné metódy rozpoznávania objektov – počítačové videnie pre priemyselné aplikácie a logistiku</v>
      </c>
      <c r="F25" s="178" t="s">
        <v>451</v>
      </c>
      <c r="G25" s="108" t="s">
        <v>75</v>
      </c>
      <c r="H25" s="5" t="s">
        <v>138</v>
      </c>
    </row>
    <row r="26" spans="2:8" x14ac:dyDescent="0.25">
      <c r="B26" s="16"/>
      <c r="C26" s="11"/>
      <c r="D26" s="15" t="s">
        <v>382</v>
      </c>
      <c r="E26" s="6" t="str">
        <f t="shared" si="0"/>
        <v>Využitie semiautonómnych a autonómnych bezpilotných prostriedkov pre inšpekciu diaľkových infraštruktúr, priestorov a priestorových objektov</v>
      </c>
      <c r="F26" s="178" t="s">
        <v>451</v>
      </c>
      <c r="G26" s="108" t="s">
        <v>75</v>
      </c>
      <c r="H26" s="5" t="s">
        <v>63</v>
      </c>
    </row>
    <row r="27" spans="2:8" x14ac:dyDescent="0.25">
      <c r="B27" s="16"/>
      <c r="C27" s="11"/>
      <c r="D27" s="15" t="s">
        <v>383</v>
      </c>
      <c r="E27" s="6" t="str">
        <f t="shared" si="0"/>
        <v>Optimalizácia rozvodovej siete, SmartGrid, microgridové siete, protokoly a rozhrania bezdrôtovej komunikácie a ich integrácia v rámci digitálneho podniku</v>
      </c>
      <c r="F27" s="178" t="s">
        <v>451</v>
      </c>
      <c r="G27" s="108" t="s">
        <v>75</v>
      </c>
      <c r="H27" s="5" t="s">
        <v>65</v>
      </c>
    </row>
    <row r="28" spans="2:8" x14ac:dyDescent="0.25">
      <c r="B28" s="16" t="s">
        <v>384</v>
      </c>
      <c r="C28" s="11" t="s">
        <v>385</v>
      </c>
      <c r="D28" s="15" t="s">
        <v>386</v>
      </c>
      <c r="E28" s="6" t="str">
        <f t="shared" si="0"/>
        <v>Bezpečnostné riadiace systémy</v>
      </c>
      <c r="F28" s="178" t="s">
        <v>451</v>
      </c>
      <c r="G28" s="108" t="s">
        <v>75</v>
      </c>
      <c r="H28" s="5" t="s">
        <v>427</v>
      </c>
    </row>
    <row r="29" spans="2:8" x14ac:dyDescent="0.25">
      <c r="B29" s="16"/>
      <c r="C29" s="11"/>
      <c r="D29" s="15" t="s">
        <v>387</v>
      </c>
      <c r="E29" s="6" t="str">
        <f t="shared" si="0"/>
        <v>Moderné metódy kryptografie, kryptografické algoritmy, kryptografické protokoly, vrátane kvantovej a postkvantovej kryptografie</v>
      </c>
      <c r="F29" s="178" t="s">
        <v>451</v>
      </c>
      <c r="G29" s="108" t="s">
        <v>75</v>
      </c>
      <c r="H29" s="5" t="s">
        <v>428</v>
      </c>
    </row>
    <row r="30" spans="2:8" x14ac:dyDescent="0.25">
      <c r="B30" s="16"/>
      <c r="C30" s="11"/>
      <c r="D30" s="15" t="s">
        <v>388</v>
      </c>
      <c r="E30" s="6" t="str">
        <f t="shared" si="0"/>
        <v>Bezpečnosť operačných systémov, databáz, internetových prehliadačov, sietí</v>
      </c>
      <c r="F30" s="178" t="s">
        <v>451</v>
      </c>
      <c r="G30" s="108" t="s">
        <v>75</v>
      </c>
      <c r="H30" s="5" t="s">
        <v>429</v>
      </c>
    </row>
    <row r="31" spans="2:8" x14ac:dyDescent="0.25">
      <c r="B31" s="16"/>
      <c r="C31" s="11"/>
      <c r="D31" s="15" t="s">
        <v>389</v>
      </c>
      <c r="E31" s="6" t="str">
        <f t="shared" si="0"/>
        <v>Metódy identifikácie, verifikácie a autentifikácie vrátane biometrických metód</v>
      </c>
      <c r="F31" s="178" t="s">
        <v>451</v>
      </c>
      <c r="G31" s="108" t="s">
        <v>75</v>
      </c>
      <c r="H31" s="5" t="s">
        <v>417</v>
      </c>
    </row>
    <row r="32" spans="2:8" x14ac:dyDescent="0.25">
      <c r="B32" s="16"/>
      <c r="C32" s="11"/>
      <c r="D32" s="15" t="s">
        <v>390</v>
      </c>
      <c r="E32" s="6" t="str">
        <f t="shared" si="0"/>
        <v>Perspektívne metódy identifikácie a riešenia bezpečnostných incidentov a obnovy systémov po nich</v>
      </c>
      <c r="F32" s="178" t="s">
        <v>451</v>
      </c>
      <c r="G32" s="108" t="s">
        <v>75</v>
      </c>
      <c r="H32" s="5" t="s">
        <v>418</v>
      </c>
    </row>
    <row r="33" spans="2:8" x14ac:dyDescent="0.25">
      <c r="B33" s="16"/>
      <c r="C33" s="11"/>
      <c r="D33" s="15" t="s">
        <v>391</v>
      </c>
      <c r="E33" s="6" t="str">
        <f t="shared" si="0"/>
        <v>Vyhodnocovanie rizík a dôveryhodnosti v reálnom čase</v>
      </c>
      <c r="F33" s="178" t="s">
        <v>451</v>
      </c>
      <c r="G33" s="108" t="s">
        <v>75</v>
      </c>
      <c r="H33" s="5" t="s">
        <v>430</v>
      </c>
    </row>
    <row r="34" spans="2:8" x14ac:dyDescent="0.25">
      <c r="B34" s="16"/>
      <c r="C34" s="11" t="s">
        <v>392</v>
      </c>
      <c r="D34" s="15" t="s">
        <v>393</v>
      </c>
      <c r="E34" s="6" t="str">
        <f t="shared" si="0"/>
        <v>Monitorovanie územia a priestorov s využitím semiautonómnych a autonómnych bezpilotných prostriedkov a pokročilých vizualizačných systémov (vrátane napr. 3D skenovania, termovízie, multispektrálneho vnímania, a pod.)pre rekonfigurovateľné služby a ap</v>
      </c>
      <c r="F34" s="178" t="s">
        <v>451</v>
      </c>
      <c r="G34" s="108" t="s">
        <v>75</v>
      </c>
      <c r="H34" s="5" t="s">
        <v>419</v>
      </c>
    </row>
    <row r="35" spans="2:8" ht="15.75" thickBot="1" x14ac:dyDescent="0.3">
      <c r="B35" s="28"/>
      <c r="C35" s="18"/>
      <c r="D35" s="19" t="s">
        <v>394</v>
      </c>
      <c r="E35" s="6" t="str">
        <f t="shared" si="0"/>
        <v>Nové typy vizualizácie dát interaktívne rozhrania pre prácu s dátami v systémoch virtuálnej reality, rozšírenej reality a rozhrania človek/stroj</v>
      </c>
      <c r="F35" s="178" t="s">
        <v>451</v>
      </c>
      <c r="G35" s="108" t="s">
        <v>75</v>
      </c>
      <c r="H35" s="5" t="s">
        <v>422</v>
      </c>
    </row>
    <row r="36" spans="2:8" x14ac:dyDescent="0.25">
      <c r="B36" s="23"/>
      <c r="C36" s="29"/>
      <c r="D36" s="25" t="s">
        <v>395</v>
      </c>
      <c r="E36" s="6" t="str">
        <f t="shared" si="0"/>
        <v>Strojové videnie a iné metódy rozpoznávania, detekcie a analýzy objektov, interaktívna edukácia - stereoskopia, mobilné aplikácie, webové aplikácie , konverzačné platformy</v>
      </c>
      <c r="F36" s="178" t="s">
        <v>451</v>
      </c>
      <c r="G36" s="108" t="s">
        <v>75</v>
      </c>
      <c r="H36" s="5" t="s">
        <v>431</v>
      </c>
    </row>
    <row r="37" spans="2:8" ht="15.75" thickBot="1" x14ac:dyDescent="0.3">
      <c r="B37" s="14"/>
      <c r="C37" s="11"/>
      <c r="D37" s="15" t="s">
        <v>396</v>
      </c>
      <c r="E37" s="6" t="str">
        <f t="shared" si="0"/>
        <v>Vývoj programového vybavenia a technológií pre inteligentné výrobné systémy, komponenty a uzly ako aj mestá a komunity</v>
      </c>
      <c r="F37" s="178" t="s">
        <v>451</v>
      </c>
      <c r="G37" s="108" t="s">
        <v>75</v>
      </c>
      <c r="H37" s="10" t="s">
        <v>264</v>
      </c>
    </row>
    <row r="38" spans="2:8" ht="15.75" thickBot="1" x14ac:dyDescent="0.3">
      <c r="B38" s="17"/>
      <c r="C38" s="18"/>
      <c r="D38" s="19" t="s">
        <v>397</v>
      </c>
      <c r="E38" s="6" t="str">
        <f t="shared" si="0"/>
        <v>Simulácia, modelovanie priemyselných, dopravných a iných systémov a optimalizácia energetickej náročnosti</v>
      </c>
      <c r="F38" s="178" t="s">
        <v>451</v>
      </c>
    </row>
    <row r="39" spans="2:8" x14ac:dyDescent="0.25">
      <c r="B39" s="4"/>
      <c r="C39" s="6"/>
      <c r="D39" s="81" t="s">
        <v>398</v>
      </c>
      <c r="E39" s="6" t="str">
        <f t="shared" si="0"/>
        <v>Digitalizácia služieb zdieľanej ekonomiky, blockchain, virtuálne meny</v>
      </c>
      <c r="F39" s="178" t="s">
        <v>451</v>
      </c>
    </row>
    <row r="40" spans="2:8" x14ac:dyDescent="0.25">
      <c r="B40" s="4"/>
      <c r="C40" s="6"/>
      <c r="D40" s="81" t="s">
        <v>399</v>
      </c>
      <c r="E40" s="6" t="str">
        <f t="shared" si="0"/>
        <v>Aplikácie na báze umelej inteligencie</v>
      </c>
      <c r="F40" s="178" t="s">
        <v>451</v>
      </c>
    </row>
    <row r="41" spans="2:8" x14ac:dyDescent="0.25">
      <c r="B41" s="4"/>
      <c r="C41" s="6"/>
      <c r="D41" s="81" t="s">
        <v>400</v>
      </c>
      <c r="E41" s="6" t="str">
        <f t="shared" si="0"/>
        <v>Služby a riešenia v oblasti spracovania veľkých objemov dát, rýchle spracovanie dát (Big Data, High performance computing , cloud computing edge computing)</v>
      </c>
      <c r="F41" s="178" t="s">
        <v>451</v>
      </c>
    </row>
    <row r="42" spans="2:8" x14ac:dyDescent="0.25">
      <c r="B42" s="4"/>
      <c r="C42" s="6"/>
      <c r="D42" s="81" t="s">
        <v>401</v>
      </c>
      <c r="E42" s="6" t="str">
        <f t="shared" si="0"/>
        <v>Uchovávanie a sprístupňovania informácií (Open Data, Linked data)</v>
      </c>
      <c r="F42" s="178" t="s">
        <v>451</v>
      </c>
    </row>
    <row r="43" spans="2:8" x14ac:dyDescent="0.25">
      <c r="B43" s="4"/>
      <c r="C43" s="6"/>
      <c r="D43" s="81" t="s">
        <v>402</v>
      </c>
      <c r="E43" s="6" t="str">
        <f t="shared" si="0"/>
        <v>Technológie počítačového spracovania prirodzeného jazyka s orientáciou najmä na slovenský jazyk a podobné jazyky, sémantické analýzy a sémantické vyhľadávanie</v>
      </c>
      <c r="F43" s="178" t="s">
        <v>451</v>
      </c>
    </row>
    <row r="44" spans="2:8" x14ac:dyDescent="0.25">
      <c r="B44" s="4"/>
      <c r="C44" s="6"/>
      <c r="D44" s="81" t="s">
        <v>403</v>
      </c>
      <c r="E44" s="6" t="str">
        <f t="shared" si="0"/>
        <v>Interoperabilita vstupov a výstupov, predvídanie v rámci výroby, distribúcie, konzumácie a trhového správania subjektov (napríklad interaktívne rozhrania na prácu s dátami</v>
      </c>
      <c r="F44" s="178" t="s">
        <v>451</v>
      </c>
    </row>
    <row r="45" spans="2:8" x14ac:dyDescent="0.25">
      <c r="B45" s="4"/>
      <c r="C45" s="6" t="s">
        <v>404</v>
      </c>
      <c r="D45" s="81" t="s">
        <v>405</v>
      </c>
      <c r="E45" s="6" t="str">
        <f t="shared" si="0"/>
        <v>Senzory a spracovanie signálov</v>
      </c>
      <c r="F45" s="178" t="s">
        <v>451</v>
      </c>
    </row>
    <row r="46" spans="2:8" x14ac:dyDescent="0.25">
      <c r="B46" s="4"/>
      <c r="C46" s="6"/>
      <c r="D46" s="81" t="s">
        <v>406</v>
      </c>
      <c r="E46" s="6" t="str">
        <f t="shared" si="0"/>
        <v>Počítačové siete a zariadenia zvyšujúce prepojiteľnosť zariadení a tok informácií (napríklad riešenia pre zdokonaľovanie pevných a mobilných optických sietí a bezdrôtových a mobilných sietí budúcich generácií v rádiových pásmach)</v>
      </c>
      <c r="F46" s="178" t="s">
        <v>451</v>
      </c>
    </row>
    <row r="47" spans="2:8" x14ac:dyDescent="0.25">
      <c r="B47" s="4"/>
      <c r="C47" s="6"/>
      <c r="D47" s="81" t="s">
        <v>407</v>
      </c>
      <c r="E47" s="6" t="str">
        <f t="shared" si="0"/>
        <v>Komunikačné infraštruktúry a sieťové architektúry nových generácií a ich softvérové riešenia pre poskytovanie virtualizovaných inteligentných sieťových služieb</v>
      </c>
      <c r="F47" s="178" t="s">
        <v>451</v>
      </c>
    </row>
    <row r="48" spans="2:8" x14ac:dyDescent="0.25">
      <c r="B48" s="4"/>
      <c r="C48" s="6"/>
      <c r="D48" s="81" t="s">
        <v>408</v>
      </c>
      <c r="E48" s="6" t="str">
        <f t="shared" si="0"/>
        <v>Internet vecí pre prepojenie inteligentných (smart) senzorov a systémov pre inteligentné aplikácie</v>
      </c>
      <c r="F48" s="178" t="s">
        <v>451</v>
      </c>
    </row>
    <row r="49" spans="2:6" x14ac:dyDescent="0.25">
      <c r="B49" s="4"/>
      <c r="C49" s="6"/>
      <c r="D49" s="81" t="s">
        <v>409</v>
      </c>
      <c r="E49" s="6" t="str">
        <f t="shared" si="0"/>
        <v>Mikrosenzorické systémy vo forme „wearable devices“ pre diaľkové alebo lokálne odčítanie meraných uzlov</v>
      </c>
      <c r="F49" s="178" t="s">
        <v>451</v>
      </c>
    </row>
    <row r="50" spans="2:6" x14ac:dyDescent="0.25">
      <c r="B50" s="4" t="s">
        <v>410</v>
      </c>
      <c r="C50" s="6" t="s">
        <v>73</v>
      </c>
      <c r="D50" s="5" t="s">
        <v>411</v>
      </c>
      <c r="E50" s="6" t="str">
        <f t="shared" si="0"/>
        <v>Podpora výskumu, vývoja a inovácií produktov, KP, ktoré vo svojej podstate predstavujú spojenie tradičných remesiel, dizajnu a priemyselnej výroby, výskum a vývoj a inovácia nových materiálov, postupov práce a s tým spojených technológií</v>
      </c>
      <c r="F50" s="178" t="s">
        <v>564</v>
      </c>
    </row>
    <row r="51" spans="2:6" x14ac:dyDescent="0.25">
      <c r="B51" s="4"/>
      <c r="C51" s="6"/>
      <c r="D51" s="5" t="s">
        <v>412</v>
      </c>
      <c r="E51" s="6" t="str">
        <f t="shared" si="0"/>
        <v>Podpora rozvoja produktov KP v digitálnom prostredí, výskum, vývoj a inovácia progresívnych</v>
      </c>
      <c r="F51" s="178" t="s">
        <v>564</v>
      </c>
    </row>
    <row r="52" spans="2:6" x14ac:dyDescent="0.25">
      <c r="B52" s="4"/>
      <c r="C52" s="6"/>
      <c r="D52" s="81" t="s">
        <v>413</v>
      </c>
      <c r="E52" s="6" t="str">
        <f t="shared" si="0"/>
        <v>Podpora medzisektorových inovácií, výskum, vývoj a inovácie produktov s využitím KP pre potreby priemyslu (napr. vývoj inovatívnych dizajnérskych riešení v jednotlivých doménach RIS3 SK</v>
      </c>
      <c r="F52" s="178" t="s">
        <v>564</v>
      </c>
    </row>
    <row r="53" spans="2:6" ht="15.75" thickBot="1" x14ac:dyDescent="0.3">
      <c r="B53" s="8"/>
      <c r="C53" s="9"/>
      <c r="D53" s="67" t="s">
        <v>414</v>
      </c>
      <c r="E53" s="6" t="str">
        <f t="shared" si="0"/>
        <v>Podpora netechnologických inovácií s využitím spoločenskovedných a humanitných vedomostí, výskum dopadu technológií na spoločnosť a jedinca</v>
      </c>
      <c r="F53" s="178" t="s">
        <v>564</v>
      </c>
    </row>
    <row r="54" spans="2:6" x14ac:dyDescent="0.25">
      <c r="D54" s="81"/>
      <c r="E54" s="6" t="str">
        <f t="shared" si="0"/>
        <v/>
      </c>
    </row>
    <row r="55" spans="2:6" x14ac:dyDescent="0.25">
      <c r="D55" s="81"/>
      <c r="E55" s="6" t="str">
        <f t="shared" si="0"/>
        <v/>
      </c>
    </row>
    <row r="56" spans="2:6" x14ac:dyDescent="0.25">
      <c r="D56" s="81"/>
      <c r="E56" s="6" t="str">
        <f t="shared" si="0"/>
        <v/>
      </c>
    </row>
    <row r="57" spans="2:6" x14ac:dyDescent="0.25">
      <c r="E57" s="6" t="str">
        <f t="shared" si="0"/>
        <v/>
      </c>
    </row>
    <row r="58" spans="2:6" x14ac:dyDescent="0.25">
      <c r="E58" s="6" t="str">
        <f t="shared" si="0"/>
        <v/>
      </c>
    </row>
    <row r="59" spans="2:6" x14ac:dyDescent="0.25">
      <c r="E59" s="6" t="str">
        <f t="shared" si="0"/>
        <v/>
      </c>
    </row>
    <row r="60" spans="2:6" x14ac:dyDescent="0.25">
      <c r="E60" s="6" t="str">
        <f t="shared" si="0"/>
        <v/>
      </c>
    </row>
    <row r="61" spans="2:6" x14ac:dyDescent="0.25">
      <c r="E61" s="6" t="str">
        <f t="shared" si="0"/>
        <v/>
      </c>
    </row>
    <row r="62" spans="2:6" x14ac:dyDescent="0.25">
      <c r="E62" s="6" t="str">
        <f t="shared" si="0"/>
        <v/>
      </c>
    </row>
    <row r="63" spans="2:6" x14ac:dyDescent="0.25">
      <c r="E63" s="6" t="str">
        <f t="shared" si="0"/>
        <v/>
      </c>
    </row>
    <row r="64" spans="2:6" x14ac:dyDescent="0.25">
      <c r="E64" s="6" t="str">
        <f t="shared" si="0"/>
        <v/>
      </c>
    </row>
    <row r="65" spans="5:5" x14ac:dyDescent="0.25">
      <c r="E65" s="6" t="str">
        <f t="shared" si="0"/>
        <v/>
      </c>
    </row>
    <row r="66" spans="5:5" x14ac:dyDescent="0.25">
      <c r="E66" s="6" t="str">
        <f t="shared" si="0"/>
        <v/>
      </c>
    </row>
    <row r="67" spans="5:5" x14ac:dyDescent="0.25">
      <c r="E67" s="6" t="str">
        <f t="shared" si="0"/>
        <v/>
      </c>
    </row>
    <row r="68" spans="5:5" x14ac:dyDescent="0.25">
      <c r="E68" s="6" t="str">
        <f t="shared" si="0"/>
        <v/>
      </c>
    </row>
    <row r="69" spans="5:5" x14ac:dyDescent="0.25">
      <c r="E69" s="6" t="str">
        <f t="shared" ref="E69:E73" si="1">LEFT(D69,250)</f>
        <v/>
      </c>
    </row>
    <row r="70" spans="5:5" x14ac:dyDescent="0.25">
      <c r="E70" s="6" t="str">
        <f t="shared" si="1"/>
        <v/>
      </c>
    </row>
    <row r="71" spans="5:5" x14ac:dyDescent="0.25">
      <c r="E71" s="6" t="str">
        <f t="shared" si="1"/>
        <v/>
      </c>
    </row>
    <row r="72" spans="5:5" x14ac:dyDescent="0.25">
      <c r="E72" s="6" t="str">
        <f t="shared" si="1"/>
        <v/>
      </c>
    </row>
    <row r="73" spans="5:5" x14ac:dyDescent="0.25">
      <c r="E73" s="6" t="str">
        <f t="shared" si="1"/>
        <v/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71"/>
  <sheetViews>
    <sheetView topLeftCell="D1" zoomScale="70" zoomScaleNormal="70" workbookViewId="0">
      <selection activeCell="W1" sqref="W1:W1048576"/>
    </sheetView>
  </sheetViews>
  <sheetFormatPr defaultRowHeight="15" x14ac:dyDescent="0.25"/>
  <cols>
    <col min="1" max="1" width="49.28515625" customWidth="1"/>
    <col min="2" max="2" width="57.42578125" customWidth="1"/>
    <col min="3" max="3" width="27.28515625" customWidth="1"/>
    <col min="4" max="4" width="11.85546875" bestFit="1" customWidth="1"/>
    <col min="7" max="7" width="45.85546875" customWidth="1"/>
    <col min="8" max="8" width="27.140625" customWidth="1"/>
    <col min="12" max="12" width="45.85546875" customWidth="1"/>
    <col min="13" max="13" width="18.5703125" customWidth="1"/>
    <col min="17" max="17" width="45.85546875" customWidth="1"/>
    <col min="18" max="18" width="18.28515625" customWidth="1"/>
    <col min="22" max="22" width="36.7109375" customWidth="1"/>
    <col min="23" max="23" width="18.42578125" customWidth="1"/>
  </cols>
  <sheetData>
    <row r="2" spans="1:23" ht="15.75" thickBot="1" x14ac:dyDescent="0.3">
      <c r="B2" s="1" t="s">
        <v>0</v>
      </c>
      <c r="G2" s="1" t="s">
        <v>1</v>
      </c>
      <c r="L2" s="1" t="s">
        <v>354</v>
      </c>
      <c r="Q2" s="1" t="s">
        <v>349</v>
      </c>
      <c r="V2" s="1" t="s">
        <v>156</v>
      </c>
    </row>
    <row r="3" spans="1:23" ht="30" x14ac:dyDescent="0.25">
      <c r="B3" s="118" t="s">
        <v>2</v>
      </c>
      <c r="C3" s="119" t="s">
        <v>442</v>
      </c>
      <c r="G3" s="118" t="s">
        <v>2</v>
      </c>
      <c r="H3" s="119" t="s">
        <v>442</v>
      </c>
      <c r="L3" s="118" t="s">
        <v>2</v>
      </c>
      <c r="M3" s="119" t="s">
        <v>442</v>
      </c>
      <c r="Q3" s="118" t="s">
        <v>2</v>
      </c>
      <c r="R3" s="119" t="s">
        <v>442</v>
      </c>
      <c r="V3" s="118" t="s">
        <v>2</v>
      </c>
      <c r="W3" s="119" t="s">
        <v>442</v>
      </c>
    </row>
    <row r="4" spans="1:23" ht="105" x14ac:dyDescent="0.25">
      <c r="A4" s="168" t="str">
        <f>LEFT(B4,250)</f>
        <v>Kovové, nekovové, chemické, petrochemické a polymérne materiály a kompozity pre výrobu komponentov, strojov, prístrojov a zariadení (materiály so zlepšenými vlastnosťami zameranými napríklad na znižovanie hmotnosti výrobkov, hluku a vibrácií, zvyšova</v>
      </c>
      <c r="B4" s="120" t="s">
        <v>443</v>
      </c>
      <c r="C4" s="121" t="s">
        <v>444</v>
      </c>
      <c r="F4" t="str">
        <f>LEFT(G4,250)</f>
        <v>Kovové, nekovové, chemické, petrochemické a polymérne materiály a kompozity pre výrobu komponentov, strojov, prístrojov a zariadení (materiály so zlepšenými vlastnosťami zameranými napríklad na  znižovanie hmotnosti výrobkov, hluku a vibrácií, zvyšov</v>
      </c>
      <c r="G4" s="121" t="s">
        <v>80</v>
      </c>
      <c r="H4" s="121" t="s">
        <v>444</v>
      </c>
      <c r="K4" t="str">
        <f>LEFT(L4,250)</f>
        <v>Cloudové riešenia so zameraním na multikriteriálne metódy optimalizácie výroby</v>
      </c>
      <c r="L4" s="164" t="s">
        <v>357</v>
      </c>
      <c r="M4" s="128" t="s">
        <v>451</v>
      </c>
      <c r="P4" t="str">
        <f>LEFT(Q4,250)</f>
        <v>Produkty používané na diagnostiku alebo monitoring stavu ochorenia pre laboratóriá, najmä molekulovú diagnostiku a patológiu vrátane nových laboratórnych prístrojov</v>
      </c>
      <c r="Q4" s="158" t="s">
        <v>519</v>
      </c>
      <c r="R4" s="159" t="s">
        <v>520</v>
      </c>
      <c r="U4" t="str">
        <f>LEFT(V4,250)</f>
        <v>Technológie prípravy a úpravy pôdy, pre optimálne využitie genetického potenciálu rastlín</v>
      </c>
      <c r="V4" s="133" t="s">
        <v>458</v>
      </c>
      <c r="W4" s="134" t="s">
        <v>459</v>
      </c>
    </row>
    <row r="5" spans="1:23" ht="105" x14ac:dyDescent="0.25">
      <c r="A5" s="168" t="str">
        <f>LEFT(B5,250)</f>
        <v>Progresívne technológie výroby a spracovania materiálov a výrobkov z nich, práškové technológie, vákuové metalurgické technológie, presné liatie, 3D tlač kompozitov, aditívna priemyselná výroba, pokročilé technológie tvorby povrchových vrstiev, autom</v>
      </c>
      <c r="B5" s="122" t="s">
        <v>445</v>
      </c>
      <c r="C5" s="123" t="s">
        <v>446</v>
      </c>
      <c r="F5" t="str">
        <f t="shared" ref="F5:F49" si="0">LEFT(G5,250)</f>
        <v>Progresívne  technológie výroby a spracovania materiálov a výrobkov z nich, práškové technológie, vákuové metalurgické technológie, presné liatie, 3D tlač kompozitov, aditívna priemyselná výroba, pokročilé technológie tvorby povrchových vrstiev, auto</v>
      </c>
      <c r="G5" s="123" t="s">
        <v>454</v>
      </c>
      <c r="H5" s="123" t="s">
        <v>446</v>
      </c>
      <c r="K5" t="str">
        <f t="shared" ref="K5:K53" si="1">LEFT(L5,250)</f>
        <v>Analýza big data pre potreby zvýšenia efektivity výroby, optimalizáciu procesov a analytické a prediktívne nástroje</v>
      </c>
      <c r="L5" s="164" t="s">
        <v>358</v>
      </c>
      <c r="M5" s="128" t="s">
        <v>451</v>
      </c>
      <c r="P5" t="str">
        <f t="shared" ref="P5:P47" si="2">LEFT(Q5,250)</f>
        <v>Produkty používané na diagnostiku alebo monitorovanie ochorenia s využitím zobrazovacích technológií, vrátane zobrazovacích a optických prístrojov</v>
      </c>
      <c r="Q5" s="158" t="s">
        <v>521</v>
      </c>
      <c r="R5" s="159" t="s">
        <v>520</v>
      </c>
      <c r="U5" t="str">
        <f t="shared" ref="U5:U68" si="3">LEFT(V5,250)</f>
        <v>Systémy hospodárenia zachovávajúce biodiverzitu a cenné genetické zdroje v regióne</v>
      </c>
      <c r="V5" s="133" t="s">
        <v>460</v>
      </c>
      <c r="W5" s="134" t="s">
        <v>459</v>
      </c>
    </row>
    <row r="6" spans="1:23" ht="75" x14ac:dyDescent="0.25">
      <c r="A6" s="168" t="str">
        <f t="shared" ref="A6:A38" si="4">LEFT(B6,250)</f>
        <v>Progresívne technológie opracovávania, tvárnenia, spájania, zvárania a delenia materiálov.</v>
      </c>
      <c r="B6" s="122" t="s">
        <v>23</v>
      </c>
      <c r="C6" s="123" t="s">
        <v>446</v>
      </c>
      <c r="F6" t="str">
        <f t="shared" si="0"/>
        <v>Progresívne technológie opracovávania, tvárnenia, spájania, zvárania a delenia materiálov.</v>
      </c>
      <c r="G6" s="123" t="s">
        <v>23</v>
      </c>
      <c r="H6" s="123" t="s">
        <v>446</v>
      </c>
      <c r="K6" t="str">
        <f t="shared" si="1"/>
        <v>Cloud to Edge computing – využívanie servisne orientovaného modelu cloudovej architektúry a topológie, ktorá posúva spracovanie a ukladanie informácií bližšie k ich zdrojom</v>
      </c>
      <c r="L6" s="164" t="s">
        <v>359</v>
      </c>
      <c r="M6" s="128" t="s">
        <v>451</v>
      </c>
      <c r="P6" t="str">
        <f t="shared" si="2"/>
        <v>Produkty pre identifikáciu nových biomarkerov ochorení</v>
      </c>
      <c r="Q6" s="158" t="s">
        <v>522</v>
      </c>
      <c r="R6" s="159" t="s">
        <v>520</v>
      </c>
      <c r="U6" t="str">
        <f t="shared" si="3"/>
        <v>Šľachtenie rastlín efektívne využitie širokej škály pôvodného genetického materiálu, pre tvorbu nových výkonnejších odrôd s vysokým obsahom žiadaných cenných látok</v>
      </c>
      <c r="V6" s="135" t="s">
        <v>166</v>
      </c>
      <c r="W6" s="134" t="s">
        <v>459</v>
      </c>
    </row>
    <row r="7" spans="1:23" ht="60" x14ac:dyDescent="0.25">
      <c r="A7" s="168" t="str">
        <f t="shared" si="4"/>
        <v>Zariadenia a systémy manipulácie s materiálom a dielcami vo výrobe (napríklad systémy pre zlepšenie bezpečnosti, automatizácie skladov a logistiky, a pod.).</v>
      </c>
      <c r="B7" s="122" t="s">
        <v>24</v>
      </c>
      <c r="C7" s="123" t="s">
        <v>446</v>
      </c>
      <c r="F7" t="str">
        <f t="shared" si="0"/>
        <v>Konštrukčné časti a výrobky (napríklad výrobky priemyselného charakteru a výrobky vznikajúce spájaním viacodvetvových riešení ako strojárstvo a elektrotechnika prípadne aj softvér a pod.).</v>
      </c>
      <c r="G7" s="123" t="s">
        <v>82</v>
      </c>
      <c r="H7" s="123" t="s">
        <v>446</v>
      </c>
      <c r="K7" t="str">
        <f t="shared" si="1"/>
        <v>Kybernetická bezpečnosť a bezpečný prenos údajov v priemyselnom prostredí</v>
      </c>
      <c r="L7" s="164" t="s">
        <v>361</v>
      </c>
      <c r="M7" s="128" t="s">
        <v>451</v>
      </c>
      <c r="P7" t="str">
        <f t="shared" si="2"/>
        <v>Protilátky využívané v diagnostike</v>
      </c>
      <c r="Q7" s="158" t="s">
        <v>523</v>
      </c>
      <c r="R7" s="159" t="s">
        <v>520</v>
      </c>
      <c r="U7" t="str">
        <f t="shared" si="3"/>
        <v>Množiteľské systémy a technológie pre produkciu s vyššou pridanou hodnotou</v>
      </c>
      <c r="V7" s="135" t="s">
        <v>167</v>
      </c>
      <c r="W7" s="134" t="s">
        <v>459</v>
      </c>
    </row>
    <row r="8" spans="1:23" ht="75" x14ac:dyDescent="0.25">
      <c r="A8" s="168" t="str">
        <f t="shared" si="4"/>
        <v>Konštrukčné časti a výrobky (napríklad nové výrobky a konštrukčné riešenia častí automobilov a železničných vozidiel a ostatných dopravných prostriedkov a pod.).</v>
      </c>
      <c r="B8" s="122" t="s">
        <v>25</v>
      </c>
      <c r="C8" s="123" t="s">
        <v>446</v>
      </c>
      <c r="F8" t="str">
        <f t="shared" si="0"/>
        <v xml:space="preserve">Zariadenia a systémy manipulácie s materiálom a dielcami vo výrobe (napríklad systémy pre zlepšenie bezpečnosti, automatizácie skladov a logistiky, a pod.). </v>
      </c>
      <c r="G8" s="124" t="s">
        <v>83</v>
      </c>
      <c r="H8" s="124" t="s">
        <v>450</v>
      </c>
      <c r="K8" t="str">
        <f t="shared" si="1"/>
        <v>Perspektívne kolaboratívne systémy na technologickej, procesnej i komunikačnej úrovni, systémy strojovej komunikácie nezávislých systémov</v>
      </c>
      <c r="L8" s="164" t="s">
        <v>362</v>
      </c>
      <c r="M8" s="128" t="s">
        <v>451</v>
      </c>
      <c r="P8" t="str">
        <f t="shared" si="2"/>
        <v>Produkty na báze biotechnológií</v>
      </c>
      <c r="Q8" s="158" t="s">
        <v>524</v>
      </c>
      <c r="R8" s="159" t="s">
        <v>520</v>
      </c>
      <c r="U8" t="str">
        <f t="shared" si="3"/>
        <v>Šľachtenie, monitoring a produkcia genetických materiálov hospodárskych zvierat s dôrazom na štandardnú vysokú produktivitu pre rôznu intenzitu chovov</v>
      </c>
      <c r="V8" s="136" t="s">
        <v>168</v>
      </c>
      <c r="W8" s="134" t="s">
        <v>459</v>
      </c>
    </row>
    <row r="9" spans="1:23" ht="75" x14ac:dyDescent="0.25">
      <c r="A9" s="168" t="str">
        <f t="shared" si="4"/>
        <v>Konštrukčné prvky pre dopravné systémy (napríklad trakčné systémy, superkapacitory, výkonové elektronické meniče a pod.).</v>
      </c>
      <c r="B9" s="122" t="s">
        <v>26</v>
      </c>
      <c r="C9" s="123" t="s">
        <v>446</v>
      </c>
      <c r="F9" t="str">
        <f t="shared" si="0"/>
        <v>Prvky pre akumuláciu a rekuperáciu energie v priemysle, (napríklad výkonové elektronické meniče, technológie distribúcie energie, nástroje pre inteligentné riadenie spotreby, výroby a distribúcie energie a pod.).</v>
      </c>
      <c r="G9" s="125" t="s">
        <v>84</v>
      </c>
      <c r="H9" s="125" t="s">
        <v>447</v>
      </c>
      <c r="K9" t="str">
        <f t="shared" si="1"/>
        <v>Nové pokročilé interakčné systémy (Interakcia HMI,MMI,HRI)</v>
      </c>
      <c r="L9" s="164" t="s">
        <v>363</v>
      </c>
      <c r="M9" s="128" t="s">
        <v>451</v>
      </c>
      <c r="P9" t="str">
        <f t="shared" si="2"/>
        <v>Produkty na báze nanotechnológií</v>
      </c>
      <c r="Q9" s="158" t="s">
        <v>525</v>
      </c>
      <c r="R9" s="159" t="s">
        <v>520</v>
      </c>
      <c r="U9" t="str">
        <f t="shared" si="3"/>
        <v>Inovácie a optimalizácia pestovateľských postupov pre plodiny s vyššou pridanou hodnotou</v>
      </c>
      <c r="V9" s="137" t="s">
        <v>461</v>
      </c>
      <c r="W9" s="138" t="s">
        <v>462</v>
      </c>
    </row>
    <row r="10" spans="1:23" ht="90" x14ac:dyDescent="0.25">
      <c r="A10" s="168" t="str">
        <f t="shared" si="4"/>
        <v>Nové kovové, nekovové, chemické, petrochemické, polymérne, polovodičové, supravodivé, magnetické a nanomagnetické materiály pre potreby automobilového priemyslu, výroby železničných vozidiel a priemyslu výroby ostatných dopravných prostriedkov,  vrát</v>
      </c>
      <c r="B10" s="120" t="s">
        <v>27</v>
      </c>
      <c r="C10" s="121" t="s">
        <v>444</v>
      </c>
      <c r="F10" t="str">
        <f t="shared" si="0"/>
        <v>Špecifické materiály pre využitie v rýchlom reaktore IV. generácie.</v>
      </c>
      <c r="G10" s="125" t="s">
        <v>85</v>
      </c>
      <c r="H10" s="125" t="s">
        <v>447</v>
      </c>
      <c r="K10" t="str">
        <f t="shared" si="1"/>
        <v>Systémy pre bezpečnosť zdieľaného priestoru medzi ľuďmi a robotickými systémami</v>
      </c>
      <c r="L10" s="164" t="s">
        <v>364</v>
      </c>
      <c r="M10" s="128" t="s">
        <v>451</v>
      </c>
      <c r="P10" t="str">
        <f t="shared" si="2"/>
        <v>Edukačné materiály a štandardy (napr. metodologické postupy)</v>
      </c>
      <c r="Q10" s="158" t="s">
        <v>526</v>
      </c>
      <c r="R10" s="159" t="s">
        <v>520</v>
      </c>
      <c r="U10" t="str">
        <f t="shared" si="3"/>
        <v>Nové agrodrevinové systémy pre kombinovanú produkciu v meniacich sa klimatických podmienkach</v>
      </c>
      <c r="V10" s="137" t="s">
        <v>463</v>
      </c>
      <c r="W10" s="138" t="s">
        <v>462</v>
      </c>
    </row>
    <row r="11" spans="1:23" ht="45" x14ac:dyDescent="0.25">
      <c r="A11" s="168" t="str">
        <f t="shared" si="4"/>
        <v>Materiály, štruktúry, senzory a prvky.</v>
      </c>
      <c r="B11" s="120" t="s">
        <v>28</v>
      </c>
      <c r="C11" s="121" t="s">
        <v>444</v>
      </c>
      <c r="F11" t="str">
        <f t="shared" si="0"/>
        <v>Materiály na vytváranie funkčných povrchov.</v>
      </c>
      <c r="G11" s="121" t="s">
        <v>29</v>
      </c>
      <c r="H11" s="121" t="s">
        <v>444</v>
      </c>
      <c r="K11" t="str">
        <f t="shared" si="1"/>
        <v>Inteligentné riadenie výrobných celkov založené na simulačných technológiách a virtuálnych výrobných systémoch– digitálne dvojča výroby</v>
      </c>
      <c r="L11" s="164" t="s">
        <v>366</v>
      </c>
      <c r="M11" s="128" t="s">
        <v>451</v>
      </c>
      <c r="P11" t="str">
        <f t="shared" si="2"/>
        <v>Produkty a služby personalizovanej diagnostiky vrátane testov využívaných v "omics" medicíne</v>
      </c>
      <c r="Q11" s="158" t="s">
        <v>527</v>
      </c>
      <c r="R11" s="159" t="s">
        <v>520</v>
      </c>
      <c r="U11" t="str">
        <f t="shared" si="3"/>
        <v xml:space="preserve">Optimalizácia primárnej manipulácie so surovinami vrátane primárneho spracovania plodov </v>
      </c>
      <c r="V11" s="137" t="s">
        <v>464</v>
      </c>
      <c r="W11" s="138" t="s">
        <v>462</v>
      </c>
    </row>
    <row r="12" spans="1:23" ht="45" x14ac:dyDescent="0.25">
      <c r="A12" s="168" t="str">
        <f t="shared" si="4"/>
        <v>Materiály na vytváranie funkčných povrchov.</v>
      </c>
      <c r="B12" s="120" t="s">
        <v>29</v>
      </c>
      <c r="C12" s="121" t="s">
        <v>444</v>
      </c>
      <c r="F12" t="str">
        <f t="shared" si="0"/>
        <v>Nanoštruktúrne materiály, vrátane nízko rozmerných štruktúr a nanoobjektov.</v>
      </c>
      <c r="G12" s="121" t="s">
        <v>87</v>
      </c>
      <c r="H12" s="121" t="s">
        <v>444</v>
      </c>
      <c r="K12" t="str">
        <f t="shared" si="1"/>
        <v>Optimalizácia externej a internej logistiky výroby s využitím nástrojov digitálnej transformácie</v>
      </c>
      <c r="L12" s="164" t="s">
        <v>367</v>
      </c>
      <c r="M12" s="128" t="s">
        <v>451</v>
      </c>
      <c r="P12" t="str">
        <f t="shared" si="2"/>
        <v>Produkty a služby personalizovanej liečby, vrátane personalizovaných implantátov, zdravotných pomôcok a zdravotníckej techniky</v>
      </c>
      <c r="Q12" s="158" t="s">
        <v>528</v>
      </c>
      <c r="R12" s="159" t="s">
        <v>520</v>
      </c>
      <c r="U12" t="str">
        <f t="shared" si="3"/>
        <v xml:space="preserve">Progresívne technológie, prostriedky a postupy pre výživu rastlín vrátane využitia biokalov </v>
      </c>
      <c r="V12" s="139" t="s">
        <v>173</v>
      </c>
      <c r="W12" s="138" t="s">
        <v>462</v>
      </c>
    </row>
    <row r="13" spans="1:23" ht="60" x14ac:dyDescent="0.25">
      <c r="A13" s="168" t="str">
        <f t="shared" si="4"/>
        <v>Nanoštruktúrne materiály vrátane nízko rozmerných štruktúr a nanoobjektov.</v>
      </c>
      <c r="B13" s="120" t="s">
        <v>30</v>
      </c>
      <c r="C13" s="121" t="s">
        <v>444</v>
      </c>
      <c r="F13" t="str">
        <f t="shared" si="0"/>
        <v>Progresívne materiály v oblasti biotechnológií.</v>
      </c>
      <c r="G13" s="121" t="s">
        <v>88</v>
      </c>
      <c r="H13" s="121" t="s">
        <v>444</v>
      </c>
      <c r="K13" t="str">
        <f t="shared" si="1"/>
        <v>Automatizované systémy kontroly kvality, metrológie a diagnostiky a ich integrácia v digitálnom podniku</v>
      </c>
      <c r="L13" s="164" t="s">
        <v>368</v>
      </c>
      <c r="M13" s="128" t="s">
        <v>451</v>
      </c>
      <c r="P13" t="str">
        <f t="shared" si="2"/>
        <v>Štandardy pre diagnostiku a liečbu</v>
      </c>
      <c r="Q13" s="158" t="s">
        <v>529</v>
      </c>
      <c r="R13" s="159" t="s">
        <v>520</v>
      </c>
      <c r="U13" t="str">
        <f t="shared" si="3"/>
        <v>Technológie chovu hospodárskych zvierat s dôrazom na vysokú kvalitu produktov, obsah cenných zložiek a produkciu s vyššou pridanou hodnotou</v>
      </c>
      <c r="V13" s="140" t="s">
        <v>465</v>
      </c>
      <c r="W13" s="141" t="s">
        <v>466</v>
      </c>
    </row>
    <row r="14" spans="1:23" ht="60" x14ac:dyDescent="0.25">
      <c r="A14" s="168" t="str">
        <f t="shared" si="4"/>
        <v>Inovatívne technológie prípravy materiálov, metódy analýzy, diagnostiky ich vlastností, vrátane nanotechnológií a nanometrológie</v>
      </c>
      <c r="B14" s="120" t="s">
        <v>31</v>
      </c>
      <c r="C14" s="121" t="s">
        <v>444</v>
      </c>
      <c r="F14" t="str">
        <f t="shared" si="0"/>
        <v>Materiály, štruktúry, senzory a prvky.</v>
      </c>
      <c r="G14" s="121" t="s">
        <v>28</v>
      </c>
      <c r="H14" s="121" t="s">
        <v>444</v>
      </c>
      <c r="K14" t="str">
        <f t="shared" si="1"/>
        <v>Umelá inteligencia a aplikácia prostriedkov umelej inteligencie s využitím protokolov a rozhraní bezdrôtovej komunikácie a ich integrácia v rámci digitálneho podniku</v>
      </c>
      <c r="L14" s="164" t="s">
        <v>369</v>
      </c>
      <c r="M14" s="128" t="s">
        <v>451</v>
      </c>
      <c r="P14" t="str">
        <f t="shared" si="2"/>
        <v>Produkty pre biobankovanie na báze systémovej infraštruktúry</v>
      </c>
      <c r="Q14" s="158" t="s">
        <v>530</v>
      </c>
      <c r="R14" s="159" t="s">
        <v>520</v>
      </c>
      <c r="U14" t="str">
        <f t="shared" si="3"/>
        <v>Optimalizácia systémov výživy zvierat a prípravy krmív pre zvýšenie kvality produkcie</v>
      </c>
      <c r="V14" s="140" t="s">
        <v>467</v>
      </c>
      <c r="W14" s="141" t="s">
        <v>466</v>
      </c>
    </row>
    <row r="15" spans="1:23" ht="75" x14ac:dyDescent="0.25">
      <c r="A15" s="168" t="str">
        <f t="shared" si="4"/>
        <v>Nové progresívne materiály, produkty a technológie (napríklad aj využitie materiálov na prírodnej báze a pod.).</v>
      </c>
      <c r="B15" s="120" t="s">
        <v>573</v>
      </c>
      <c r="C15" s="121" t="s">
        <v>444</v>
      </c>
      <c r="F15" t="str">
        <f t="shared" si="0"/>
        <v>Nové žiaruvzdorné a kompozitné materiály.</v>
      </c>
      <c r="G15" s="121" t="s">
        <v>89</v>
      </c>
      <c r="H15" s="121" t="s">
        <v>444</v>
      </c>
      <c r="K15" t="str">
        <f t="shared" si="1"/>
        <v>Inovatívne a intuitívne formy riadenia robotických štruktúr s využitím spätných vizuálnych, haptických a zvukových väzieb</v>
      </c>
      <c r="L15" s="164" t="s">
        <v>371</v>
      </c>
      <c r="M15" s="128" t="s">
        <v>451</v>
      </c>
      <c r="P15" t="str">
        <f t="shared" si="2"/>
        <v>Služby pre biobankovanie vrátane transportných a logistických služieb</v>
      </c>
      <c r="Q15" s="158" t="s">
        <v>531</v>
      </c>
      <c r="R15" s="159" t="s">
        <v>520</v>
      </c>
      <c r="U15" t="str">
        <f t="shared" si="3"/>
        <v>Využitie vedľajších produktov z potravinárstva, chemického, biotechnologického a energetického spracovania biomasy pre intenzifikáciu chovu hospodárskych zvierat</v>
      </c>
      <c r="V15" s="140" t="s">
        <v>468</v>
      </c>
      <c r="W15" s="141" t="s">
        <v>466</v>
      </c>
    </row>
    <row r="16" spans="1:23" ht="240" x14ac:dyDescent="0.25">
      <c r="A16" s="168" t="str">
        <f t="shared" si="4"/>
        <v>Progresívne palivá vrátane biopalív.</v>
      </c>
      <c r="B16" s="125" t="s">
        <v>33</v>
      </c>
      <c r="C16" s="125" t="s">
        <v>447</v>
      </c>
      <c r="F16" t="str">
        <f t="shared" si="0"/>
        <v>Inovatívne technológie prípravy materiálov, metódy analýzy, diagnostiky ich vlastností, vrátane nanotechnológií a nanometrológie.</v>
      </c>
      <c r="G16" s="121" t="s">
        <v>90</v>
      </c>
      <c r="H16" s="121" t="s">
        <v>444</v>
      </c>
      <c r="K16" t="str">
        <f t="shared" si="1"/>
        <v>Inteligentné technológie pre zvyšovanie energetickej efektívnosti prevádzky podniku</v>
      </c>
      <c r="L16" s="164" t="s">
        <v>372</v>
      </c>
      <c r="M16" s="128" t="s">
        <v>451</v>
      </c>
      <c r="P16" t="str">
        <f t="shared" si="2"/>
        <v>Lieky a liečivé prípravky pre humánne použitie, vrátane vakcín, protilátok využívaných v liečbe v kontexte ochorení s najvyššou mierou morbidity a mortality (onkologické a kardiovaskulárne ochorenia); ochorení signifikantne ovplyvňujúcich kvalitu živ</v>
      </c>
      <c r="Q16" s="160" t="s">
        <v>532</v>
      </c>
      <c r="R16" s="160" t="s">
        <v>520</v>
      </c>
      <c r="U16" t="str">
        <f t="shared" si="3"/>
        <v>Progresívne kontrolné metódy a efektívne systémy riadenia pre elimináciu rizika kontaminácie</v>
      </c>
      <c r="V16" s="142" t="s">
        <v>469</v>
      </c>
      <c r="W16" s="143" t="s">
        <v>470</v>
      </c>
    </row>
    <row r="17" spans="1:23" ht="225" x14ac:dyDescent="0.25">
      <c r="A17" s="168" t="str">
        <f t="shared" si="4"/>
        <v>Špeciálne textílie a chemické vlákna, technológie pre ich výrobu spracovanie.</v>
      </c>
      <c r="B17" s="120" t="s">
        <v>448</v>
      </c>
      <c r="C17" s="121" t="s">
        <v>444</v>
      </c>
      <c r="F17" t="str">
        <f t="shared" si="0"/>
        <v>Nové typy plastov, vrátane biodegradovateľných, pre priemysel, vrátane kompozitných materiálov na ich báze.</v>
      </c>
      <c r="G17" s="121" t="s">
        <v>91</v>
      </c>
      <c r="H17" s="121" t="s">
        <v>444</v>
      </c>
      <c r="K17" t="str">
        <f t="shared" si="1"/>
        <v>Inovatívne metódy riadenia 3D tlače s cieľom zabezpečiť vysokú kapacitu a stabilitu tlače</v>
      </c>
      <c r="L17" s="164" t="s">
        <v>373</v>
      </c>
      <c r="M17" s="128" t="s">
        <v>451</v>
      </c>
      <c r="P17" t="str">
        <f t="shared" si="2"/>
        <v>Aplikačné formy liekov a liečivých prípravkov v kontexte ochorení s najvyššou mierou morbidity a mortality (onkologické a kardiovaskulárne ochorenia); ochorení signifikantne ovplyvňujúcich kvalitu života (skeletomuskulárne, autoimunitné, neurologické</v>
      </c>
      <c r="Q17" s="160" t="s">
        <v>533</v>
      </c>
      <c r="R17" s="160" t="s">
        <v>520</v>
      </c>
      <c r="U17" t="str">
        <f t="shared" si="3"/>
        <v>Postupy a technológie zvyšujúce kvalitu a výživovú hodnotu potravín</v>
      </c>
      <c r="V17" s="144" t="s">
        <v>471</v>
      </c>
      <c r="W17" s="143" t="s">
        <v>470</v>
      </c>
    </row>
    <row r="18" spans="1:23" ht="270" x14ac:dyDescent="0.25">
      <c r="A18" s="168" t="str">
        <f t="shared" si="4"/>
        <v>Technické textílie s využitím kombinácie textilných kompozitov a nanočastíc.</v>
      </c>
      <c r="B18" s="120" t="s">
        <v>35</v>
      </c>
      <c r="C18" s="121" t="s">
        <v>444</v>
      </c>
      <c r="F18" t="str">
        <f t="shared" si="0"/>
        <v>Nové polovodičové, supravodivé, magnetické a nanomagnetické materiály.</v>
      </c>
      <c r="G18" s="121" t="s">
        <v>92</v>
      </c>
      <c r="H18" s="121" t="s">
        <v>444</v>
      </c>
      <c r="K18" t="str">
        <f t="shared" si="1"/>
        <v>IOT riešenia pre priemysel(IIOTs) s využitím existujúcej telekomunikačnej infraštruktúry</v>
      </c>
      <c r="L18" s="164" t="s">
        <v>374</v>
      </c>
      <c r="M18" s="128" t="s">
        <v>451</v>
      </c>
      <c r="P18" t="str">
        <f t="shared" si="2"/>
        <v>Výsledky predklinického a klinického testovania pre vývoj nových liečiv (New Chemical Entities (NCEs) / New Biological Entities (NBEs), vrátane vakcín, protilátok využívaných v liečbe v kontexte ochorení s najvyššou mierou morbidity a mortality (onko</v>
      </c>
      <c r="Q18" s="160" t="s">
        <v>534</v>
      </c>
      <c r="R18" s="160" t="s">
        <v>520</v>
      </c>
      <c r="U18" t="str">
        <f t="shared" si="3"/>
        <v>Governancia kvality potravín a inovácií pre spotrebiteľa</v>
      </c>
      <c r="V18" s="144" t="s">
        <v>472</v>
      </c>
      <c r="W18" s="143" t="s">
        <v>470</v>
      </c>
    </row>
    <row r="19" spans="1:23" ht="240" x14ac:dyDescent="0.25">
      <c r="A19" s="168" t="str">
        <f t="shared" si="4"/>
        <v>Progresívne  obalové  polymérne  materiály vrátane biodegradovateľných (napríklad progresívne biodegradovateľné polyméry pre uplatnenie  v oblastiach syntetických vlákien, polymérnych fólií, plastov, obalov a pod.).</v>
      </c>
      <c r="B19" s="120" t="s">
        <v>449</v>
      </c>
      <c r="C19" s="121" t="s">
        <v>444</v>
      </c>
      <c r="F19" t="str">
        <f t="shared" si="0"/>
        <v>Nové progresívne materiály, produkty a technológie organickej a anorganickej chémie, zelenej chémie, v rámci všetkých funkčných väzieb (napríklad nové technológie, materiály šetrné k životnému prostrediu, energeticky efektívnejšie, lepšie využitie su</v>
      </c>
      <c r="G19" s="121" t="s">
        <v>455</v>
      </c>
      <c r="H19" s="121" t="s">
        <v>444</v>
      </c>
      <c r="K19" t="str">
        <f t="shared" si="1"/>
        <v>Tvorba transformovateľného a škálovateľného konceptu mobilných manipulačných robotických systémov pre riešenie vnútornej logistiky priem.výroby</v>
      </c>
      <c r="L19" s="164" t="s">
        <v>375</v>
      </c>
      <c r="M19" s="128" t="s">
        <v>451</v>
      </c>
      <c r="P19" t="str">
        <f t="shared" si="2"/>
        <v>Výsledky "omics" metód pre vývoj nových liečiv, vrátane vakcín, protilátok využívaných v liečbe v kontexte ochorení s najvyššou mierou morbidity a mortality (onkologické a kardiovaskulárne ochorenia); ochorení signifikantne ovplyvňujúcich kvalitu živ</v>
      </c>
      <c r="Q19" s="160" t="s">
        <v>535</v>
      </c>
      <c r="R19" s="160" t="s">
        <v>520</v>
      </c>
      <c r="U19" t="str">
        <f t="shared" si="3"/>
        <v>Progresívne výrobné technológie, inovatívne výrobné postupy, nové receptúry a procesy, napríklad minimalizujúce degradáciu cenných zložiek potravín</v>
      </c>
      <c r="V19" s="144" t="s">
        <v>473</v>
      </c>
      <c r="W19" s="143" t="s">
        <v>470</v>
      </c>
    </row>
    <row r="20" spans="1:23" ht="180" x14ac:dyDescent="0.25">
      <c r="A20" s="168" t="str">
        <f t="shared" si="4"/>
        <v>Skúšanie, meranie, testovanie, kalibrácia a verifikácia komplexu úžitkových vlastností materiálov a výrobkov vzhľadom na ich použitie v moderných technológiách, dopravných prostriedkoch a systémoch vrátane testovania konštrukčných a interiérových čas</v>
      </c>
      <c r="B20" s="120" t="s">
        <v>37</v>
      </c>
      <c r="C20" s="121" t="s">
        <v>444</v>
      </c>
      <c r="F20" t="str">
        <f t="shared" si="0"/>
        <v>Progresívne polymérne materiály, vrátane biodegradovateľných (napríklad progresívne biodegradovateľné polyméry pre uplatnenie v oblastiach syntetických vlákien, polymérnych fólií, plastov, obalov a pod.)</v>
      </c>
      <c r="G20" s="121" t="s">
        <v>96</v>
      </c>
      <c r="H20" s="121" t="s">
        <v>444</v>
      </c>
      <c r="K20" t="str">
        <f t="shared" si="1"/>
        <v>Bezkontaktná inventarizácia a monitoring skladových systémov pomocou inovatívnych prostriedkov (napr. drony) s prepojením na plánovanie výroby</v>
      </c>
      <c r="L20" s="164" t="s">
        <v>376</v>
      </c>
      <c r="M20" s="128" t="s">
        <v>451</v>
      </c>
      <c r="P20" t="str">
        <f t="shared" si="2"/>
        <v>Kozmetické produkty používané v zdravotnej starostlivosti</v>
      </c>
      <c r="Q20" s="160" t="s">
        <v>536</v>
      </c>
      <c r="R20" s="160" t="s">
        <v>520</v>
      </c>
      <c r="U20" t="str">
        <f t="shared" si="3"/>
        <v>Nové nízkoodpadové technológie a produkty pre komplexné využitie surovín a materiálov pri výrobe potravín</v>
      </c>
      <c r="V20" s="144" t="s">
        <v>474</v>
      </c>
      <c r="W20" s="143" t="s">
        <v>470</v>
      </c>
    </row>
    <row r="21" spans="1:23" ht="75" x14ac:dyDescent="0.25">
      <c r="A21" s="168" t="str">
        <f t="shared" si="4"/>
        <v>Optimalizácia podnikových procesov (napríklad výrobných, logistických procesov, auditovanie procesov a pod.).</v>
      </c>
      <c r="B21" s="124" t="s">
        <v>38</v>
      </c>
      <c r="C21" s="124" t="s">
        <v>450</v>
      </c>
      <c r="F21" t="str">
        <f t="shared" si="0"/>
        <v>Špeciálne textílie a chemické vlákna a technológie pre ich výrobu a spracovanie.</v>
      </c>
      <c r="G21" s="121" t="s">
        <v>97</v>
      </c>
      <c r="H21" s="121" t="s">
        <v>444</v>
      </c>
      <c r="K21" t="str">
        <f t="shared" si="1"/>
        <v>Inteligentné metódy rozpoznávania objektov vrátane 3D skenovacích technológií pre inšpekciu a riadenie výrobných procesov</v>
      </c>
      <c r="L21" s="164" t="s">
        <v>377</v>
      </c>
      <c r="M21" s="128" t="s">
        <v>451</v>
      </c>
      <c r="P21" t="str">
        <f t="shared" si="2"/>
        <v>Výsledky predklinického a klinického testovania pre vývoj nových kozmetických produktov používaných v zdravotnej starostlivosti</v>
      </c>
      <c r="Q21" s="160" t="s">
        <v>537</v>
      </c>
      <c r="R21" s="160" t="s">
        <v>520</v>
      </c>
      <c r="U21" t="str">
        <f t="shared" si="3"/>
        <v>Technológie pre potraviny na osobitné výživové účely určené pre spotrebiteľov s potravinovými alergiami a intoleranciou na niektoré zložky</v>
      </c>
      <c r="V21" s="144" t="s">
        <v>475</v>
      </c>
      <c r="W21" s="143" t="s">
        <v>470</v>
      </c>
    </row>
    <row r="22" spans="1:23" ht="60" x14ac:dyDescent="0.25">
      <c r="A22" s="168" t="str">
        <f t="shared" si="4"/>
        <v>Zvyšovanie kvality a presnosti výroby (napríklad kvalita montáže, auditovanie procesov a pod.).</v>
      </c>
      <c r="B22" s="122" t="s">
        <v>39</v>
      </c>
      <c r="C22" s="123" t="s">
        <v>446</v>
      </c>
      <c r="F22" t="str">
        <f t="shared" si="0"/>
        <v>Technické textílie s využitím kombinácie textilných kompozitov a nanočastíc (kompozitné materiály s podielom vlákien a textilu a pod.)</v>
      </c>
      <c r="G22" s="121" t="s">
        <v>98</v>
      </c>
      <c r="H22" s="121" t="s">
        <v>444</v>
      </c>
      <c r="K22" t="str">
        <f t="shared" si="1"/>
        <v>Riešenie aplikačne špecifických manipulačných úloh vyššej úrovne s pridanou hodnotou</v>
      </c>
      <c r="L22" s="164" t="s">
        <v>378</v>
      </c>
      <c r="M22" s="128" t="s">
        <v>451</v>
      </c>
      <c r="P22" t="str">
        <f t="shared" si="2"/>
        <v>Výsledky "omics" metód pre vývoj nových kozmetických produktov používaných v zdravotnej starostlivosti</v>
      </c>
      <c r="Q22" s="160" t="s">
        <v>538</v>
      </c>
      <c r="R22" s="160" t="s">
        <v>520</v>
      </c>
      <c r="U22" t="str">
        <f t="shared" si="3"/>
        <v xml:space="preserve">Progresívne technológie a zariadenia zvyšujúce bezpečnosť a zachovanie štandardnej kvality tradičných a lokálnych a regionálnych výrobkov </v>
      </c>
      <c r="V22" s="144" t="s">
        <v>476</v>
      </c>
      <c r="W22" s="143" t="s">
        <v>470</v>
      </c>
    </row>
    <row r="23" spans="1:23" ht="60" x14ac:dyDescent="0.25">
      <c r="A23" s="168" t="str">
        <f t="shared" si="4"/>
        <v>Metódy a produkty na počítačové modelovanie, simuláciu a testovania materiálov.</v>
      </c>
      <c r="B23" s="120" t="s">
        <v>40</v>
      </c>
      <c r="C23" s="121" t="s">
        <v>444</v>
      </c>
      <c r="F23" t="str">
        <f t="shared" si="0"/>
        <v xml:space="preserve">Nové progresívne typy papiera a kože, vrátane technológie spracovania. </v>
      </c>
      <c r="G23" s="121" t="s">
        <v>99</v>
      </c>
      <c r="H23" s="121" t="s">
        <v>444</v>
      </c>
      <c r="K23" t="str">
        <f t="shared" si="1"/>
        <v>Prepojenie informačných a znalostných systémov a procesov v priemyselnom podniku (prepojenie technologických systémov s ERP a manažérskymi systémami)</v>
      </c>
      <c r="L23" s="164" t="s">
        <v>379</v>
      </c>
      <c r="M23" s="128" t="s">
        <v>451</v>
      </c>
      <c r="P23" t="str">
        <f t="shared" si="2"/>
        <v>Chemické produkty používané v zdravotnej starostlivosti</v>
      </c>
      <c r="Q23" s="160" t="s">
        <v>539</v>
      </c>
      <c r="R23" s="160" t="s">
        <v>520</v>
      </c>
      <c r="U23" t="str">
        <f t="shared" si="3"/>
        <v>Nové technológie a zariadenia pre spracovanie rastlinných a živočíšnych surovín</v>
      </c>
      <c r="V23" s="144" t="s">
        <v>477</v>
      </c>
      <c r="W23" s="143" t="s">
        <v>470</v>
      </c>
    </row>
    <row r="24" spans="1:23" ht="165" x14ac:dyDescent="0.25">
      <c r="A24" s="168" t="str">
        <f t="shared" si="4"/>
        <v>IKT produkty pre prevádzku a bezpečnosť dopravných prostriedkov (napríklad rádiové systémy, senzory pre monitorovanie dopravných prostriedkov a dopravnej infraštruktúry, bezpečná dátová komunikácia a pod.).</v>
      </c>
      <c r="B24" s="127" t="s">
        <v>41</v>
      </c>
      <c r="C24" s="128" t="s">
        <v>451</v>
      </c>
      <c r="F24" t="str">
        <f t="shared" si="0"/>
        <v>Skúšanie, meranie, testovanie, kalibrácia a verifikácia komplexu úžitkových vlastností materiálov a výrobkov vrátane testovania konštrukčných častí: integrity povrchov, mechanických vlastností, podielu vnútorných napätí, abrazívnej a koróznej odolnos</v>
      </c>
      <c r="G24" s="121" t="s">
        <v>101</v>
      </c>
      <c r="H24" s="121" t="s">
        <v>444</v>
      </c>
      <c r="K24" t="str">
        <f t="shared" si="1"/>
        <v>Automatizácia a robotizácia lúčových technológií</v>
      </c>
      <c r="L24" s="164" t="s">
        <v>380</v>
      </c>
      <c r="M24" s="128" t="s">
        <v>451</v>
      </c>
      <c r="P24" t="str">
        <f t="shared" si="2"/>
        <v>Výsledky predklinického a klinického testovania pre vývoj nových chemických produktov používaných v zdravotnej starostlivosti</v>
      </c>
      <c r="Q24" s="160" t="s">
        <v>540</v>
      </c>
      <c r="R24" s="160" t="s">
        <v>520</v>
      </c>
      <c r="U24" t="str">
        <f t="shared" si="3"/>
        <v>N/A</v>
      </c>
      <c r="V24" s="144" t="s">
        <v>73</v>
      </c>
      <c r="W24" s="143"/>
    </row>
    <row r="25" spans="1:23" ht="75" x14ac:dyDescent="0.25">
      <c r="A25" s="168" t="str">
        <f t="shared" si="4"/>
        <v>IKT produkty pre komunikáciu v rámci inteligentných dopravných systémov (napríklad sw aplikácie zvyšujúce komfort a komunikáciu užívateľa automobilu, navigačné systémy a pod.).</v>
      </c>
      <c r="B25" s="127" t="s">
        <v>42</v>
      </c>
      <c r="C25" s="128" t="s">
        <v>451</v>
      </c>
      <c r="F25" t="str">
        <f t="shared" si="0"/>
        <v>Produkty metód na počítačové modelovanie, simuláciu a testovania materiálov.</v>
      </c>
      <c r="G25" s="124" t="s">
        <v>102</v>
      </c>
      <c r="H25" s="124" t="s">
        <v>450</v>
      </c>
      <c r="K25" t="str">
        <f t="shared" si="1"/>
        <v>Inteligentné metódy rozpoznávania objektov – počítačové videnie pre priemyselné aplikácie a logistiku</v>
      </c>
      <c r="L25" s="164" t="s">
        <v>381</v>
      </c>
      <c r="M25" s="128" t="s">
        <v>451</v>
      </c>
      <c r="P25" t="str">
        <f t="shared" si="2"/>
        <v>Výsledky "omics" metód pre vývoj nových chemických produktov používaných v zdravotnej starostlivosti</v>
      </c>
      <c r="Q25" s="160" t="s">
        <v>541</v>
      </c>
      <c r="R25" s="160" t="s">
        <v>520</v>
      </c>
      <c r="U25" t="str">
        <f t="shared" si="3"/>
        <v>Progresívne fyzikálne, chemické a biotechnologické postupy získavania a transformácie cenných produktov, biopolymérov a bioplastov najmä z regionálnych zdrojov</v>
      </c>
      <c r="V25" s="145" t="s">
        <v>478</v>
      </c>
      <c r="W25" s="123" t="s">
        <v>446</v>
      </c>
    </row>
    <row r="26" spans="1:23" ht="240" x14ac:dyDescent="0.25">
      <c r="A26" s="168" t="str">
        <f t="shared" si="4"/>
        <v>Optimalizácia energetickej náročnosti a environmentálneho dopadu.</v>
      </c>
      <c r="B26" s="125" t="s">
        <v>452</v>
      </c>
      <c r="C26" s="125" t="s">
        <v>447</v>
      </c>
      <c r="F26" t="str">
        <f t="shared" si="0"/>
        <v>Optimalizácia podnikových procesov.</v>
      </c>
      <c r="G26" s="125" t="s">
        <v>103</v>
      </c>
      <c r="H26" s="125" t="s">
        <v>447</v>
      </c>
      <c r="K26" t="str">
        <f t="shared" si="1"/>
        <v>Využitie semiautonómnych a autonómnych bezpilotných prostriedkov pre inšpekciu diaľkových infraštruktúr, priestorov a priestorových objektov</v>
      </c>
      <c r="L26" s="164" t="s">
        <v>382</v>
      </c>
      <c r="M26" s="128" t="s">
        <v>451</v>
      </c>
      <c r="P26" t="str">
        <f t="shared" si="2"/>
        <v xml:space="preserve">Produkty pre regeneračnú medicínu, vrátane nových línií kmeňových buniek a bunkovej terapie v kontexte ochorení s najvyššou mierou morbidity a mortality (onkologické a kardiovaskulárne ochorenia); ochorení signifikantne ovplyvňujúcich kvalitu života </v>
      </c>
      <c r="Q26" s="158" t="s">
        <v>542</v>
      </c>
      <c r="R26" s="159" t="s">
        <v>520</v>
      </c>
      <c r="U26" t="str">
        <f t="shared" si="3"/>
        <v xml:space="preserve">Postupy zlepšovania energetických vlastností biomasy </v>
      </c>
      <c r="V26" s="146" t="s">
        <v>479</v>
      </c>
      <c r="W26" s="125" t="s">
        <v>447</v>
      </c>
    </row>
    <row r="27" spans="1:23" ht="255" x14ac:dyDescent="0.25">
      <c r="A27" s="168" t="str">
        <f t="shared" si="4"/>
        <v>Programové vybavenia pre inteligentné výrobné systémy, komplexné riadiace systémy, manažment služieb a procesov.</v>
      </c>
      <c r="B27" s="129" t="s">
        <v>453</v>
      </c>
      <c r="C27" s="124" t="s">
        <v>450</v>
      </c>
      <c r="F27" t="str">
        <f t="shared" si="0"/>
        <v>Zvyšovanie kvality a presnosti výroby (zvyšovanie technických parametrov komponentov, celkov a systémov a pod.).</v>
      </c>
      <c r="G27" s="123" t="s">
        <v>104</v>
      </c>
      <c r="H27" s="123" t="s">
        <v>446</v>
      </c>
      <c r="K27" t="str">
        <f t="shared" si="1"/>
        <v>Optimalizácia rozvodovej siete, SmartGrid, microgridové siete, protokoly a rozhrania bezdrôtovej komunikácie a ich integrácia v rámci digitálneho podniku</v>
      </c>
      <c r="L27" s="164" t="s">
        <v>383</v>
      </c>
      <c r="M27" s="128" t="s">
        <v>451</v>
      </c>
      <c r="P27" t="str">
        <f t="shared" si="2"/>
        <v>Produkty pre reprodukčnú medicínu, vrátane nových produktov pre neinvazívne testovanie gravidity a domáce testovanie gravidity v kontexte ochorení s najvyššou mierou morbidity a mortality (onkologické a kardiovaskulárne ochorenia); ochorení signifika</v>
      </c>
      <c r="Q27" s="158" t="s">
        <v>543</v>
      </c>
      <c r="R27" s="159" t="s">
        <v>520</v>
      </c>
      <c r="U27" t="str">
        <f t="shared" si="3"/>
        <v>Technológie spracovania poľnohospodárskych a potravinárskych odpadov, rastlinných zvyškov</v>
      </c>
      <c r="V27" s="146" t="s">
        <v>480</v>
      </c>
      <c r="W27" s="125" t="s">
        <v>447</v>
      </c>
    </row>
    <row r="28" spans="1:23" ht="225" x14ac:dyDescent="0.25">
      <c r="A28" s="168" t="str">
        <f t="shared" si="4"/>
        <v>Inteligentné riadiace a výrobné systémy, vrátane prepájania externých inteligentných systémov a intralogistických/ manipulačných systémov a ich prvkov (prostriedkov) (napríklad aj digitalizácia riadenia, digitalizácia výrobných procesov a logistiky a</v>
      </c>
      <c r="B28" s="129" t="s">
        <v>45</v>
      </c>
      <c r="C28" s="124" t="s">
        <v>450</v>
      </c>
      <c r="F28" t="str">
        <f t="shared" si="0"/>
        <v>Náhrada nebezpečných chemických látok v súlade s legislatívou Registration, Evaluation, Authorisation and Restriction of Chemicals (REACH) – novými produktmi zelenej chémie</v>
      </c>
      <c r="G28" s="121" t="s">
        <v>105</v>
      </c>
      <c r="H28" s="121" t="s">
        <v>444</v>
      </c>
      <c r="K28" t="str">
        <f t="shared" si="1"/>
        <v>Bezpečnostné riadiace systémy</v>
      </c>
      <c r="L28" s="164" t="s">
        <v>386</v>
      </c>
      <c r="M28" s="128" t="s">
        <v>451</v>
      </c>
      <c r="P28" t="str">
        <f t="shared" si="2"/>
        <v>Produkty pre transplantácie, vrátane 3D biomateriálov v kontexte ochorení s najvyššou mierou morbidity a mortality (onkologické a kardiovaskulárne ochorenia); ochorení signifikantne ovplyvňujúcich kvalitu života (skeletomuskulárne, autoimunitné, neur</v>
      </c>
      <c r="Q28" s="158" t="s">
        <v>544</v>
      </c>
      <c r="R28" s="159" t="s">
        <v>520</v>
      </c>
      <c r="U28" t="str">
        <f t="shared" si="3"/>
        <v>Systémy skladovania a manipulácie palivovej biomasy</v>
      </c>
      <c r="V28" s="146" t="s">
        <v>481</v>
      </c>
      <c r="W28" s="125" t="s">
        <v>447</v>
      </c>
    </row>
    <row r="29" spans="1:23" ht="195" x14ac:dyDescent="0.25">
      <c r="A29" s="168" t="str">
        <f t="shared" si="4"/>
        <v>Simulácia, modelovanie priemyselných, dopravných a iných systémov.</v>
      </c>
      <c r="B29" s="129" t="s">
        <v>46</v>
      </c>
      <c r="C29" s="124" t="s">
        <v>450</v>
      </c>
      <c r="F29" t="str">
        <f t="shared" si="0"/>
        <v>Riešenie fyzikálnych a technických problémov obnoviteľných zdrojov energie (OZE)</v>
      </c>
      <c r="G29" s="125" t="s">
        <v>106</v>
      </c>
      <c r="H29" s="125" t="s">
        <v>447</v>
      </c>
      <c r="K29" t="str">
        <f t="shared" si="1"/>
        <v>Moderné metódy kryptografie, kryptografické algoritmy, kryptografické protokoly, vrátane kvantovej a postkvantovej kryptografie</v>
      </c>
      <c r="L29" s="164" t="s">
        <v>387</v>
      </c>
      <c r="M29" s="128" t="s">
        <v>451</v>
      </c>
      <c r="P29" t="str">
        <f t="shared" si="2"/>
        <v>Produkty pre fágovú terapiu v kontexte ochorení s najvyššou mierou morbidity a mortality (onkologické a kardiovaskulárne ochorenia); ochorení signifikantne ovplyvňujúcich kvalitu života (skeletomuskulárne, autoimunitné, neurologické, psychiatrické, r</v>
      </c>
      <c r="Q29" s="158" t="s">
        <v>545</v>
      </c>
      <c r="R29" s="159" t="s">
        <v>520</v>
      </c>
      <c r="U29" t="str">
        <f t="shared" si="3"/>
        <v>Zvyšovanie účinnosti premeny energie a redukcia emisií pri využití biomasy</v>
      </c>
      <c r="V29" s="146" t="s">
        <v>482</v>
      </c>
      <c r="W29" s="125" t="s">
        <v>447</v>
      </c>
    </row>
    <row r="30" spans="1:23" ht="255" x14ac:dyDescent="0.25">
      <c r="A30" s="168" t="str">
        <f t="shared" si="4"/>
        <v>Riadenie technologických a logistických procesov.</v>
      </c>
      <c r="B30" s="129" t="s">
        <v>47</v>
      </c>
      <c r="C30" s="124" t="s">
        <v>450</v>
      </c>
      <c r="F30" t="str">
        <f t="shared" si="0"/>
        <v>Využitie alternatívnych zdrojov energie.</v>
      </c>
      <c r="G30" s="125" t="s">
        <v>107</v>
      </c>
      <c r="H30" s="125" t="s">
        <v>447</v>
      </c>
      <c r="K30" t="str">
        <f t="shared" si="1"/>
        <v>Bezpečnosť operačných systémov, databáz, internetových prehliadačov, sietí</v>
      </c>
      <c r="L30" s="164" t="s">
        <v>388</v>
      </c>
      <c r="M30" s="128" t="s">
        <v>451</v>
      </c>
      <c r="P30" t="str">
        <f t="shared" si="2"/>
        <v>Produkty izolované z prírodných látok (rastlín), vrátane nových potravinových produktov ovplyvňujúcich zdravotný stav v kontexte ochorení s najvyššou mierou morbidity a mortality (onkologické a kardiovaskulárne ochorenia); ochorení signifikantne ovpl</v>
      </c>
      <c r="Q30" s="158" t="s">
        <v>546</v>
      </c>
      <c r="R30" s="159" t="s">
        <v>520</v>
      </c>
      <c r="U30" t="str">
        <f t="shared" si="3"/>
        <v>Technológie predspracovania biomasy špeciálnych plodín s cieľom získavania cenných zložiek z biomasy pred jej energetickým využitím</v>
      </c>
      <c r="V30" s="145" t="s">
        <v>483</v>
      </c>
      <c r="W30" s="123" t="s">
        <v>446</v>
      </c>
    </row>
    <row r="31" spans="1:23" ht="240" x14ac:dyDescent="0.25">
      <c r="A31" s="168" t="str">
        <f t="shared" si="4"/>
        <v>Technologická podpora dizajnu.</v>
      </c>
      <c r="B31" s="123" t="s">
        <v>48</v>
      </c>
      <c r="C31" s="123" t="s">
        <v>446</v>
      </c>
      <c r="F31" t="str">
        <f t="shared" si="0"/>
        <v>Energetická efektívnosť v priemysle a energetike</v>
      </c>
      <c r="G31" s="125" t="s">
        <v>108</v>
      </c>
      <c r="H31" s="125" t="s">
        <v>447</v>
      </c>
      <c r="K31" t="str">
        <f t="shared" si="1"/>
        <v>Metódy identifikácie, verifikácie a autentifikácie vrátane biometrických metód</v>
      </c>
      <c r="L31" s="164" t="s">
        <v>389</v>
      </c>
      <c r="M31" s="128" t="s">
        <v>451</v>
      </c>
      <c r="P31" t="str">
        <f t="shared" si="2"/>
        <v>Biokompatibilné materiály, vrátane zlúčenín špeciálnych kovov a iných typov implantátov v kontexte ochorení s najvyššou mierou morbidity a mortality (onkologické a kardiovaskulárne ochorenia); ochorení signifikantne ovplyvňujúcich kvalitu života (ske</v>
      </c>
      <c r="Q31" s="158" t="s">
        <v>547</v>
      </c>
      <c r="R31" s="159" t="s">
        <v>520</v>
      </c>
      <c r="U31" t="str">
        <f t="shared" si="3"/>
        <v>N/A</v>
      </c>
      <c r="V31" s="147" t="s">
        <v>73</v>
      </c>
      <c r="W31" s="126"/>
    </row>
    <row r="32" spans="1:23" ht="240" x14ac:dyDescent="0.25">
      <c r="A32" s="168" t="str">
        <f t="shared" si="4"/>
        <v>Výskum a vývoj komponentov a uzlov pre automatizáciu, robotizáciu a digitalizácia procesov.</v>
      </c>
      <c r="B32" s="124" t="s">
        <v>49</v>
      </c>
      <c r="C32" s="124" t="s">
        <v>450</v>
      </c>
      <c r="F32" t="str">
        <f t="shared" si="0"/>
        <v>Riešenie fyzikálnych a technických problémov a pracovného cyklu rýchleho reaktora IV. generácie.</v>
      </c>
      <c r="G32" s="125" t="s">
        <v>109</v>
      </c>
      <c r="H32" s="125" t="s">
        <v>447</v>
      </c>
      <c r="K32" t="str">
        <f t="shared" si="1"/>
        <v>Perspektívne metódy identifikácie a riešenia bezpečnostných incidentov a obnovy systémov po nich</v>
      </c>
      <c r="L32" s="164" t="s">
        <v>390</v>
      </c>
      <c r="M32" s="128" t="s">
        <v>451</v>
      </c>
      <c r="P32" t="str">
        <f t="shared" si="2"/>
        <v>Biomateriály pre špecifické ochorenia, vrátane nanomateriálov, veolitov, stentov v kontexte ochorení s najvyššou mierou morbidity a mortality (onkologické a kardiovaskulárne ochorenia); ochorení signifikantne ovplyvňujúcich kvalitu života (skeletomus</v>
      </c>
      <c r="Q32" s="158" t="s">
        <v>548</v>
      </c>
      <c r="R32" s="159" t="s">
        <v>520</v>
      </c>
      <c r="U32" t="str">
        <f t="shared" si="3"/>
        <v>Modely a optimalizácia ekologických, ekonomických a sociálnych dopadov biohospodárstva</v>
      </c>
      <c r="V32" s="148" t="s">
        <v>484</v>
      </c>
      <c r="W32" s="148" t="s">
        <v>485</v>
      </c>
    </row>
    <row r="33" spans="1:23" ht="90" x14ac:dyDescent="0.25">
      <c r="A33" s="168" t="str">
        <f t="shared" si="4"/>
        <v>Systémy pre riadenie automatizovaných pracovísk (systémy pre priemyselné autonómne riadenie, dopravné a logistické systémy a pod. (napríklad so zameraním na Industry 4.0, Continouos Improvement, diagnostika pre existujúce procesy až po analýzy dôvodo</v>
      </c>
      <c r="B33" s="124" t="s">
        <v>50</v>
      </c>
      <c r="C33" s="124" t="s">
        <v>450</v>
      </c>
      <c r="F33" t="str">
        <f t="shared" si="0"/>
        <v>Zvyšovanie prenosových schopností a bezpečnosti elektrizačnej sústavy Slovenska pre potreby zvyšovania energetickej efektívnosti.</v>
      </c>
      <c r="G33" s="125" t="s">
        <v>110</v>
      </c>
      <c r="H33" s="125" t="s">
        <v>447</v>
      </c>
      <c r="K33" t="str">
        <f t="shared" si="1"/>
        <v>Vyhodnocovanie rizík a dôveryhodnosti v reálnom čase</v>
      </c>
      <c r="L33" s="164" t="s">
        <v>391</v>
      </c>
      <c r="M33" s="128" t="s">
        <v>451</v>
      </c>
      <c r="P33" t="str">
        <f t="shared" si="2"/>
        <v>Produkty požívané na / pri liečbe pacientov vrátane nových nástrojov, prístrojov, technológií a terapeutických zdravotníckych pomôcok</v>
      </c>
      <c r="Q33" s="161" t="s">
        <v>549</v>
      </c>
      <c r="R33" s="162" t="s">
        <v>550</v>
      </c>
      <c r="U33" t="str">
        <f t="shared" si="3"/>
        <v xml:space="preserve">Technológie pre zabezpečenie dostatočného množstva a kvality závlahovej vody </v>
      </c>
      <c r="V33" s="149" t="s">
        <v>486</v>
      </c>
      <c r="W33" s="148" t="s">
        <v>485</v>
      </c>
    </row>
    <row r="34" spans="1:23" ht="105" x14ac:dyDescent="0.25">
      <c r="A34" s="168" t="str">
        <f t="shared" si="4"/>
        <v>Výskum a vývoj komplexných robotizovaných systémov.</v>
      </c>
      <c r="B34" s="124" t="s">
        <v>51</v>
      </c>
      <c r="C34" s="124" t="s">
        <v>450</v>
      </c>
      <c r="F34" t="str">
        <f t="shared" si="0"/>
        <v>Systémy bezpečného a ekologického uskladňovania energie.</v>
      </c>
      <c r="G34" s="125" t="s">
        <v>111</v>
      </c>
      <c r="H34" s="125" t="s">
        <v>447</v>
      </c>
      <c r="K34" t="str">
        <f t="shared" si="1"/>
        <v>Monitorovanie územia a priestorov s využitím semiautonómnych a autonómnych bezpilotných prostriedkov a pokročilých vizualizačných systémov (vrátane napr. 3D skenovania, termovízie, multispektrálneho vnímania, a pod.)pre rekonfigurovateľné služby a ap</v>
      </c>
      <c r="L34" s="164" t="s">
        <v>393</v>
      </c>
      <c r="M34" s="128" t="s">
        <v>451</v>
      </c>
      <c r="P34" t="str">
        <f t="shared" si="2"/>
        <v>Produkty používané na / pri diagnostike ochorení vrátane nových prístrojov a technológií pre laboratóriá</v>
      </c>
      <c r="Q34" s="161" t="s">
        <v>551</v>
      </c>
      <c r="R34" s="162" t="s">
        <v>550</v>
      </c>
      <c r="U34" t="str">
        <f t="shared" si="3"/>
        <v>Progresívne technológie pre čistenie a dekontamináciu vody</v>
      </c>
      <c r="V34" s="149" t="s">
        <v>487</v>
      </c>
      <c r="W34" s="148" t="s">
        <v>485</v>
      </c>
    </row>
    <row r="35" spans="1:23" ht="60" x14ac:dyDescent="0.25">
      <c r="A35" s="168" t="str">
        <f t="shared" si="4"/>
        <v>Výskum a vývoj komunikujúcich a autonómnych dopravných systémov.</v>
      </c>
      <c r="B35" s="124" t="s">
        <v>52</v>
      </c>
      <c r="C35" s="124" t="s">
        <v>450</v>
      </c>
      <c r="F35" t="str">
        <f t="shared" si="0"/>
        <v>IKT produkty pre prevádzku a bezpečnosť technológií a výrobkov (napríklad riešenia IoT, riadiace komponenty a systémy, senzory, softvérové aplikácie, HMI a pod.).</v>
      </c>
      <c r="G35" s="127" t="s">
        <v>116</v>
      </c>
      <c r="H35" s="128" t="s">
        <v>451</v>
      </c>
      <c r="K35" t="str">
        <f t="shared" si="1"/>
        <v>Nové typy vizualizácie dát interaktívne rozhrania pre prácu s dátami v systémoch virtuálnej reality, rozšírenej reality a rozhrania človek/stroj</v>
      </c>
      <c r="L35" s="164" t="s">
        <v>394</v>
      </c>
      <c r="M35" s="128" t="s">
        <v>451</v>
      </c>
      <c r="P35" t="str">
        <f t="shared" si="2"/>
        <v>Monitorovacie systémy ochorení a pacienta vrátane prístrojov a technológií pre domáci monitoring</v>
      </c>
      <c r="Q35" s="161" t="s">
        <v>552</v>
      </c>
      <c r="R35" s="162" t="s">
        <v>550</v>
      </c>
      <c r="U35" t="str">
        <f t="shared" si="3"/>
        <v>Technológie ochrany vodných plôch, napríklad od invazívnych rastlín a drevín</v>
      </c>
      <c r="V35" s="149" t="s">
        <v>488</v>
      </c>
      <c r="W35" s="148" t="s">
        <v>485</v>
      </c>
    </row>
    <row r="36" spans="1:23" ht="60" x14ac:dyDescent="0.25">
      <c r="A36" s="168" t="str">
        <f t="shared" si="4"/>
        <v>Fyzikálne a technické problémy alternatívnych pohonov.</v>
      </c>
      <c r="B36" s="125" t="s">
        <v>53</v>
      </c>
      <c r="C36" s="125" t="s">
        <v>447</v>
      </c>
      <c r="F36" t="str">
        <f t="shared" si="0"/>
        <v>IKT produkty pre komunikáciu v rámci inteligentných dopravných systémov (inteligentné dopravné systémy a pod.).</v>
      </c>
      <c r="G36" s="127" t="s">
        <v>117</v>
      </c>
      <c r="H36" s="128" t="s">
        <v>451</v>
      </c>
      <c r="K36" t="str">
        <f t="shared" si="1"/>
        <v>Strojové videnie a iné metódy rozpoznávania, detekcie a analýzy objektov, interaktívna edukácia - stereoskopia, mobilné aplikácie, webové aplikácie , konverzačné platformy</v>
      </c>
      <c r="L36" s="164" t="s">
        <v>395</v>
      </c>
      <c r="M36" s="128" t="s">
        <v>451</v>
      </c>
      <c r="P36" t="str">
        <f t="shared" si="2"/>
        <v>Senzorové a mikrosenzorové systémy</v>
      </c>
      <c r="Q36" s="161" t="s">
        <v>332</v>
      </c>
      <c r="R36" s="162" t="s">
        <v>550</v>
      </c>
      <c r="U36" t="str">
        <f t="shared" si="3"/>
        <v>Progresívne recyklačné technológie, napríklad pre podporu uzatvoreného hospodárenia regiónov</v>
      </c>
      <c r="V36" s="150" t="s">
        <v>489</v>
      </c>
      <c r="W36" s="148" t="s">
        <v>485</v>
      </c>
    </row>
    <row r="37" spans="1:23" ht="45" x14ac:dyDescent="0.25">
      <c r="A37" s="168" t="str">
        <f t="shared" si="4"/>
        <v>Systémy pre výrobu, distribúciu, zásobovanie, akumuláciu, rekuperáciu energie.</v>
      </c>
      <c r="B37" s="125" t="s">
        <v>54</v>
      </c>
      <c r="C37" s="125" t="s">
        <v>447</v>
      </c>
      <c r="F37" t="str">
        <f t="shared" si="0"/>
        <v>Riadenie technologických a logistických procesov, energetických distribučných a prenosových sústav vrátane SMART GRID, ich prvkov a častí</v>
      </c>
      <c r="G37" s="125" t="s">
        <v>118</v>
      </c>
      <c r="H37" s="125" t="s">
        <v>447</v>
      </c>
      <c r="K37" t="str">
        <f t="shared" si="1"/>
        <v>Vývoj programového vybavenia a technológií pre inteligentné výrobné systémy, komponenty a uzly ako aj mestá a komunity</v>
      </c>
      <c r="L37" s="164" t="s">
        <v>396</v>
      </c>
      <c r="M37" s="128" t="s">
        <v>451</v>
      </c>
      <c r="P37" t="str">
        <f t="shared" si="2"/>
        <v>Filtračné prístroje a zariadenia na filtrovanie vody a vzduchu</v>
      </c>
      <c r="Q37" s="150" t="s">
        <v>553</v>
      </c>
      <c r="R37" s="148" t="s">
        <v>485</v>
      </c>
      <c r="U37" t="str">
        <f t="shared" si="3"/>
        <v>Systémy spracovania odpadov z potravinového reťazca</v>
      </c>
      <c r="V37" s="142" t="s">
        <v>490</v>
      </c>
      <c r="W37" s="143" t="s">
        <v>470</v>
      </c>
    </row>
    <row r="38" spans="1:23" ht="45" x14ac:dyDescent="0.25">
      <c r="A38" s="168" t="str">
        <f t="shared" si="4"/>
        <v>Systémy pre inteligentné riadenie nabíjacieho cyklu.</v>
      </c>
      <c r="B38" s="125" t="s">
        <v>55</v>
      </c>
      <c r="C38" s="125" t="s">
        <v>447</v>
      </c>
      <c r="F38" t="str">
        <f t="shared" si="0"/>
        <v>Technologická podpora dizajnu.</v>
      </c>
      <c r="G38" s="123" t="s">
        <v>48</v>
      </c>
      <c r="H38" s="123" t="s">
        <v>446</v>
      </c>
      <c r="K38" t="str">
        <f t="shared" si="1"/>
        <v>Simulácia, modelovanie priemyselných, dopravných a iných systémov a optimalizácia energetickej náročnosti</v>
      </c>
      <c r="L38" s="164" t="s">
        <v>397</v>
      </c>
      <c r="M38" s="128" t="s">
        <v>451</v>
      </c>
      <c r="P38" t="str">
        <f t="shared" si="2"/>
        <v>Produkty "nositeľnej" elektroniky</v>
      </c>
      <c r="Q38" s="161" t="s">
        <v>554</v>
      </c>
      <c r="R38" s="162" t="s">
        <v>550</v>
      </c>
      <c r="U38" t="str">
        <f t="shared" si="3"/>
        <v>N/A</v>
      </c>
      <c r="V38" s="147" t="s">
        <v>73</v>
      </c>
      <c r="W38" s="126"/>
    </row>
    <row r="39" spans="1:23" ht="45" x14ac:dyDescent="0.25">
      <c r="F39" t="str">
        <f t="shared" si="0"/>
        <v>Vývoj programového vybavenia pre inteligentné výrobné systémy, komplexné riadiace systémy, manažment služieb a procesov.</v>
      </c>
      <c r="G39" s="124" t="s">
        <v>119</v>
      </c>
      <c r="H39" s="124" t="s">
        <v>450</v>
      </c>
      <c r="K39" t="str">
        <f t="shared" si="1"/>
        <v>Digitalizácia služieb zdieľanej ekonomiky, blockchain, virtuálne meny</v>
      </c>
      <c r="L39" s="164" t="s">
        <v>398</v>
      </c>
      <c r="M39" s="128" t="s">
        <v>451</v>
      </c>
      <c r="P39" t="str">
        <f t="shared" si="2"/>
        <v>Produkty "ambient assistant living”</v>
      </c>
      <c r="Q39" s="161" t="s">
        <v>555</v>
      </c>
      <c r="R39" s="162" t="s">
        <v>550</v>
      </c>
      <c r="U39" t="str">
        <f t="shared" si="3"/>
        <v>Progresívne hnojivá, pesticídy a farmaká pre poľnohospodárstvo</v>
      </c>
      <c r="V39" s="137" t="s">
        <v>491</v>
      </c>
      <c r="W39" s="138" t="s">
        <v>462</v>
      </c>
    </row>
    <row r="40" spans="1:23" ht="60" x14ac:dyDescent="0.25">
      <c r="F40" t="str">
        <f t="shared" si="0"/>
        <v>Simulácia, modelovanie priemyselných, dopravných a iných systémov a optimalizácia prevádzky energetickej náročnosti a environmentálneho dopadu.</v>
      </c>
      <c r="G40" s="129" t="s">
        <v>456</v>
      </c>
      <c r="H40" s="124" t="s">
        <v>450</v>
      </c>
      <c r="K40" t="str">
        <f t="shared" si="1"/>
        <v>Aplikácie na báze umelej inteligencie</v>
      </c>
      <c r="L40" s="164" t="s">
        <v>399</v>
      </c>
      <c r="M40" s="128" t="s">
        <v>451</v>
      </c>
      <c r="P40" t="str">
        <f t="shared" si="2"/>
        <v>Produkty a služby pre monitorovanie vplyvu rizikových faktorov, zložiek životného a pracovného prostredia na zdravie</v>
      </c>
      <c r="Q40" s="147" t="s">
        <v>556</v>
      </c>
      <c r="R40" s="148" t="s">
        <v>485</v>
      </c>
      <c r="U40" t="str">
        <f t="shared" si="3"/>
        <v>Agrotechnické a chovateľské systémy minimalizujúce negatívne vplyvy na životné prostredie</v>
      </c>
      <c r="V40" s="137" t="s">
        <v>492</v>
      </c>
      <c r="W40" s="138" t="s">
        <v>466</v>
      </c>
    </row>
    <row r="41" spans="1:23" ht="60" x14ac:dyDescent="0.25">
      <c r="F41" t="str">
        <f t="shared" si="0"/>
        <v>Komponenty, uzly a SMART akčné členy (SMART technológie, automatizačné prvky, systémy a senzory).</v>
      </c>
      <c r="G41" s="127" t="s">
        <v>121</v>
      </c>
      <c r="H41" s="128" t="s">
        <v>451</v>
      </c>
      <c r="K41" t="str">
        <f t="shared" si="1"/>
        <v>Služby a riešenia v oblasti spracovania veľkých objemov dát, rýchle spracovanie dát (Big Data, High performance computing , cloud computing edge computing)</v>
      </c>
      <c r="L41" s="164" t="s">
        <v>400</v>
      </c>
      <c r="M41" s="128" t="s">
        <v>451</v>
      </c>
      <c r="P41" t="str">
        <f t="shared" si="2"/>
        <v>Inteligentné materiály vrátane textílií</v>
      </c>
      <c r="Q41" s="161" t="s">
        <v>557</v>
      </c>
      <c r="R41" s="162" t="s">
        <v>550</v>
      </c>
      <c r="U41" t="str">
        <f t="shared" si="3"/>
        <v>Systémy ochrany poľnohospodárskej pôdy pred znehodnotením</v>
      </c>
      <c r="V41" s="137" t="s">
        <v>493</v>
      </c>
      <c r="W41" s="138" t="s">
        <v>462</v>
      </c>
    </row>
    <row r="42" spans="1:23" ht="60" x14ac:dyDescent="0.25">
      <c r="F42" t="str">
        <f t="shared" si="0"/>
        <v>Komplexné robotizované systémy vrátane autonómnych.</v>
      </c>
      <c r="G42" s="124" t="s">
        <v>122</v>
      </c>
      <c r="H42" s="124" t="s">
        <v>450</v>
      </c>
      <c r="K42" t="str">
        <f t="shared" si="1"/>
        <v>Uchovávanie a sprístupňovania informácií (Open Data, Linked data)</v>
      </c>
      <c r="L42" s="164" t="s">
        <v>401</v>
      </c>
      <c r="M42" s="128" t="s">
        <v>451</v>
      </c>
      <c r="P42" t="str">
        <f t="shared" si="2"/>
        <v>Produkty a služby pre automatizáciu zberu, spracovania, zdieľania, výmeny a archivácie dát vrátane veľkoobjemových dát</v>
      </c>
      <c r="Q42" s="127" t="s">
        <v>558</v>
      </c>
      <c r="R42" s="128" t="s">
        <v>451</v>
      </c>
      <c r="U42" t="str">
        <f t="shared" si="3"/>
        <v>Systémy a technológie pre predchádzanie negatívnych dopadov klimatickej zmeny v poľnohospodárstve</v>
      </c>
      <c r="V42" s="137" t="s">
        <v>494</v>
      </c>
      <c r="W42" s="138" t="s">
        <v>462</v>
      </c>
    </row>
    <row r="43" spans="1:23" ht="60" x14ac:dyDescent="0.25">
      <c r="F43" t="str">
        <f t="shared" si="0"/>
        <v>Inteligentné riadiace a výrobné systémy vrátane prepájania externých inteligentných systémov.</v>
      </c>
      <c r="G43" s="124" t="s">
        <v>123</v>
      </c>
      <c r="H43" s="124" t="s">
        <v>450</v>
      </c>
      <c r="K43" t="str">
        <f t="shared" si="1"/>
        <v>Technológie počítačového spracovania prirodzeného jazyka s orientáciou najmä na slovenský jazyk a podobné jazyky, sémantické analýzy a sémantické vyhľadávanie</v>
      </c>
      <c r="L43" s="164" t="s">
        <v>402</v>
      </c>
      <c r="M43" s="128" t="s">
        <v>451</v>
      </c>
      <c r="P43" t="str">
        <f t="shared" si="2"/>
        <v>Softvér a mobilné aplikácie pre interaktívnu komunikáciu vrátane nástrojov virtuálnej reality a stereoskopie</v>
      </c>
      <c r="Q43" s="127" t="s">
        <v>559</v>
      </c>
      <c r="R43" s="128" t="s">
        <v>451</v>
      </c>
      <c r="U43" t="str">
        <f t="shared" si="3"/>
        <v>Efektívnejšie systémy agrolesníckeho využívania poľnohospodárskej krajiny</v>
      </c>
      <c r="V43" s="151" t="s">
        <v>495</v>
      </c>
      <c r="W43" s="152" t="s">
        <v>496</v>
      </c>
    </row>
    <row r="44" spans="1:23" ht="60" x14ac:dyDescent="0.25">
      <c r="F44" t="str">
        <f t="shared" si="0"/>
        <v>Systémy pre riadenie automatizovaných pracovísk</v>
      </c>
      <c r="G44" s="124" t="s">
        <v>124</v>
      </c>
      <c r="H44" s="124" t="s">
        <v>450</v>
      </c>
      <c r="K44" t="str">
        <f t="shared" si="1"/>
        <v>Interoperabilita vstupov a výstupov, predvídanie v rámci výroby, distribúcie, konzumácie a trhového správania subjektov (napríklad interaktívne rozhrania na prácu s dátami</v>
      </c>
      <c r="L44" s="164" t="s">
        <v>403</v>
      </c>
      <c r="M44" s="128" t="s">
        <v>451</v>
      </c>
      <c r="P44" t="str">
        <f t="shared" si="2"/>
        <v>Produkty a služby pre analýzu veľkoobjemových dát, obrazových dát vrátane 3D obrazu a data maining</v>
      </c>
      <c r="Q44" s="127" t="s">
        <v>560</v>
      </c>
      <c r="R44" s="128" t="s">
        <v>451</v>
      </c>
      <c r="U44" t="str">
        <f t="shared" si="3"/>
        <v>Diverzifikácia a zvyšovanie produkcie z jednotky plochy, produkcia komodít s cennými obsahovými látkami</v>
      </c>
      <c r="V44" s="151" t="s">
        <v>497</v>
      </c>
      <c r="W44" s="152" t="s">
        <v>496</v>
      </c>
    </row>
    <row r="45" spans="1:23" ht="30" x14ac:dyDescent="0.25">
      <c r="F45" t="str">
        <f t="shared" si="0"/>
        <v>Mikrobiálne metabolity využiteľné v chemickom, farmaceutickom a potravinárskom priemysle.</v>
      </c>
      <c r="G45" s="130" t="s">
        <v>127</v>
      </c>
      <c r="H45" s="131" t="s">
        <v>457</v>
      </c>
      <c r="K45" t="str">
        <f t="shared" si="1"/>
        <v>Senzory a spracovanie signálov</v>
      </c>
      <c r="L45" s="164" t="s">
        <v>405</v>
      </c>
      <c r="M45" s="128" t="s">
        <v>451</v>
      </c>
      <c r="P45" t="str">
        <f t="shared" si="2"/>
        <v>Monitorovacie sysémy vrátane biomonitoringu</v>
      </c>
      <c r="Q45" s="127" t="s">
        <v>561</v>
      </c>
      <c r="R45" s="128" t="s">
        <v>451</v>
      </c>
      <c r="U45" t="str">
        <f t="shared" si="3"/>
        <v>Prírode blízke systémy produkcie cieľových sortimentov</v>
      </c>
      <c r="V45" s="151" t="s">
        <v>498</v>
      </c>
      <c r="W45" s="152" t="s">
        <v>496</v>
      </c>
    </row>
    <row r="46" spans="1:23" ht="90" x14ac:dyDescent="0.25">
      <c r="F46" t="str">
        <f t="shared" si="0"/>
        <v>Progresívne materiály pre kozmetický a potravinársky priemysel (napríklad látky pripravované technológiami biotransformácie a fermentácie, a pod.).</v>
      </c>
      <c r="G46" s="130" t="s">
        <v>128</v>
      </c>
      <c r="H46" s="131" t="s">
        <v>457</v>
      </c>
      <c r="K46" t="str">
        <f t="shared" si="1"/>
        <v>Počítačové siete a zariadenia zvyšujúce prepojiteľnosť zariadení a tok informácií (napríklad riešenia pre zdokonaľovanie pevných a mobilných optických sietí a bezdrôtových a mobilných sietí budúcich generácií v rádiových pásmach)</v>
      </c>
      <c r="L46" s="164" t="s">
        <v>406</v>
      </c>
      <c r="M46" s="128" t="s">
        <v>451</v>
      </c>
      <c r="P46" t="str">
        <f t="shared" si="2"/>
        <v>Digitálne modely, vrátane modelovania biologických systémov a vzťahov v nich a predikčných modelov</v>
      </c>
      <c r="Q46" s="127" t="s">
        <v>562</v>
      </c>
      <c r="R46" s="128" t="s">
        <v>451</v>
      </c>
      <c r="U46" t="str">
        <f t="shared" si="3"/>
        <v>Nové klony a nové druhy drevín, šľachtenie a optimalizácia množiteľských systémov</v>
      </c>
      <c r="V46" s="151" t="s">
        <v>499</v>
      </c>
      <c r="W46" s="152" t="s">
        <v>496</v>
      </c>
    </row>
    <row r="47" spans="1:23" ht="60" x14ac:dyDescent="0.25">
      <c r="F47" t="str">
        <f t="shared" si="0"/>
        <v>Nové materiály (biodegradabilné plasty, biokompatibilné implantáty, biologicky rozložiteľných surfaktantov).</v>
      </c>
      <c r="G47" s="130" t="s">
        <v>129</v>
      </c>
      <c r="H47" s="131" t="s">
        <v>457</v>
      </c>
      <c r="K47" t="str">
        <f t="shared" si="1"/>
        <v>Komunikačné infraštruktúry a sieťové architektúry nových generácií a ich softvérové riešenia pre poskytovanie virtualizovaných inteligentných sieťových služieb</v>
      </c>
      <c r="L47" s="164" t="s">
        <v>407</v>
      </c>
      <c r="M47" s="128" t="s">
        <v>451</v>
      </c>
      <c r="P47" t="str">
        <f t="shared" si="2"/>
        <v>Informačné systémy pre zdravotníctvo vrátane návrhov na optimalizáciu vybraných procesov v zdravotníctve</v>
      </c>
      <c r="Q47" s="163" t="s">
        <v>563</v>
      </c>
      <c r="R47" s="128" t="s">
        <v>451</v>
      </c>
      <c r="U47" t="str">
        <f t="shared" si="3"/>
        <v>Systémy bezkontaktnej  a diaľkovej evidencie, inventarizácie a monitoringu (napríklad: lidar, radar, integrované údaje DPZ)</v>
      </c>
      <c r="V47" s="151" t="s">
        <v>500</v>
      </c>
      <c r="W47" s="152" t="s">
        <v>496</v>
      </c>
    </row>
    <row r="48" spans="1:23" ht="90" x14ac:dyDescent="0.25">
      <c r="F48" t="str">
        <f t="shared" si="0"/>
        <v>Zníženie energetickej náročnosti výrobných technológií aplikáciou biotechnologických procesov.</v>
      </c>
      <c r="G48" s="130" t="s">
        <v>130</v>
      </c>
      <c r="H48" s="131" t="s">
        <v>457</v>
      </c>
      <c r="K48" t="str">
        <f t="shared" si="1"/>
        <v>Internet vecí pre prepojenie inteligentných (smart) senzorov a systémov pre inteligentné aplikácie</v>
      </c>
      <c r="L48" s="164" t="s">
        <v>408</v>
      </c>
      <c r="M48" s="128" t="s">
        <v>451</v>
      </c>
      <c r="U48" t="str">
        <f t="shared" si="3"/>
        <v>Riadiace systémy pre manažment lesov zahrňujúce napríklad: nástroje na modelovanie, prognózovanie a optimalizáciu manažmentu lesov, vrátane 3D vizualizácii vo virtuálnej realite</v>
      </c>
      <c r="V48" s="151" t="s">
        <v>231</v>
      </c>
      <c r="W48" s="152" t="s">
        <v>496</v>
      </c>
    </row>
    <row r="49" spans="6:23" ht="45.75" thickBot="1" x14ac:dyDescent="0.3">
      <c r="F49" t="str">
        <f t="shared" si="0"/>
        <v>Nanobiotechnológie (biosenzory pre diagnostiku a kontinuálne sledovanie technologických procesov).</v>
      </c>
      <c r="G49" s="132" t="s">
        <v>131</v>
      </c>
      <c r="H49" s="131" t="s">
        <v>457</v>
      </c>
      <c r="K49" t="str">
        <f t="shared" si="1"/>
        <v>Mikrosenzorické systémy vo forme „wearable devices“ pre diaľkové alebo lokálne odčítanie meraných uzlov</v>
      </c>
      <c r="L49" s="164" t="s">
        <v>409</v>
      </c>
      <c r="M49" s="128" t="s">
        <v>451</v>
      </c>
      <c r="U49" t="str">
        <f t="shared" si="3"/>
        <v>Modely a schémy kompenzačných platieb za verejné agrolesnícke a ekosystémové služby</v>
      </c>
      <c r="V49" s="153" t="s">
        <v>501</v>
      </c>
      <c r="W49" s="152" t="s">
        <v>496</v>
      </c>
    </row>
    <row r="50" spans="6:23" ht="90" x14ac:dyDescent="0.25">
      <c r="K50" t="str">
        <f t="shared" si="1"/>
        <v>Podpora výskumu, vývoja a inovácií produktov, KP, ktoré vo svojej podstate predstavujú spojenie tradičných remesiel, dizajnu a priemyselnej výroby, výskum a vývoj a inovácia nových materiálov, postupov práce a s tým spojených technológií</v>
      </c>
      <c r="L50" s="165" t="s">
        <v>411</v>
      </c>
      <c r="M50" s="166" t="s">
        <v>564</v>
      </c>
      <c r="U50" t="str">
        <f t="shared" si="3"/>
        <v>Progresívne fyzikálne, chemické a biotechnologické postupy získavania a transformácie cenných produktov, biopolymérov a bioplastov najmä z regionálnych zdrojov</v>
      </c>
      <c r="V50" s="154" t="s">
        <v>502</v>
      </c>
      <c r="W50" s="125" t="s">
        <v>447</v>
      </c>
    </row>
    <row r="51" spans="6:23" ht="30" x14ac:dyDescent="0.25">
      <c r="K51" t="str">
        <f t="shared" si="1"/>
        <v>Podpora rozvoja produktov KP v digitálnom prostredí, výskum, vývoj a inovácia progresívnych</v>
      </c>
      <c r="L51" s="165" t="s">
        <v>412</v>
      </c>
      <c r="M51" s="166" t="s">
        <v>564</v>
      </c>
      <c r="U51" t="str">
        <f t="shared" si="3"/>
        <v>Postupy zlepšovania energetických vlastností biomasy</v>
      </c>
      <c r="V51" s="154" t="s">
        <v>235</v>
      </c>
      <c r="W51" s="125" t="s">
        <v>447</v>
      </c>
    </row>
    <row r="52" spans="6:23" ht="75" x14ac:dyDescent="0.25">
      <c r="K52" t="str">
        <f t="shared" si="1"/>
        <v>Podpora medzisektorových inovácií, výskum, vývoj a inovácie produktov s využitím KP pre potreby priemyslu (napr. vývoj inovatívnych dizajnérskych riešení v jednotlivých doménach RIS3 SK</v>
      </c>
      <c r="L52" s="165" t="s">
        <v>413</v>
      </c>
      <c r="M52" s="166" t="s">
        <v>564</v>
      </c>
      <c r="U52" t="str">
        <f t="shared" si="3"/>
        <v>Technológie spracovania biomasy</v>
      </c>
      <c r="V52" s="154" t="s">
        <v>503</v>
      </c>
      <c r="W52" s="125" t="s">
        <v>447</v>
      </c>
    </row>
    <row r="53" spans="6:23" ht="60.75" thickBot="1" x14ac:dyDescent="0.3">
      <c r="K53" t="str">
        <f t="shared" si="1"/>
        <v>Podpora netechnologických inovácií s využitím spoločenskovedných a humanitných vedomostí, výskum dopadu technológií na spoločnosť a jedinca</v>
      </c>
      <c r="L53" s="167" t="s">
        <v>414</v>
      </c>
      <c r="M53" s="166" t="s">
        <v>564</v>
      </c>
      <c r="U53" t="str">
        <f t="shared" si="3"/>
        <v>Systémy skladovania a manipulácie palivovej biomasy</v>
      </c>
      <c r="V53" s="154" t="s">
        <v>481</v>
      </c>
      <c r="W53" s="125" t="s">
        <v>447</v>
      </c>
    </row>
    <row r="54" spans="6:23" ht="30" x14ac:dyDescent="0.25">
      <c r="U54" t="str">
        <f t="shared" si="3"/>
        <v>Zvyšovanie účinnosti premeny energie a redukcia emisií pri využití biomasy</v>
      </c>
      <c r="V54" s="154" t="s">
        <v>482</v>
      </c>
      <c r="W54" s="125" t="s">
        <v>447</v>
      </c>
    </row>
    <row r="55" spans="6:23" x14ac:dyDescent="0.25">
      <c r="U55" t="str">
        <f t="shared" si="3"/>
        <v>Technológie výroby biopalív z biomasy</v>
      </c>
      <c r="V55" s="154" t="s">
        <v>504</v>
      </c>
      <c r="W55" s="125" t="s">
        <v>447</v>
      </c>
    </row>
    <row r="56" spans="6:23" x14ac:dyDescent="0.25">
      <c r="U56" t="str">
        <f t="shared" si="3"/>
        <v>N/A</v>
      </c>
      <c r="V56" s="147" t="s">
        <v>73</v>
      </c>
      <c r="W56" s="126"/>
    </row>
    <row r="57" spans="6:23" ht="45" x14ac:dyDescent="0.25">
      <c r="U57" t="str">
        <f t="shared" si="3"/>
        <v>Ťažbovo-výrobné postupy s vyššou mierou komplexného spracovania dreva</v>
      </c>
      <c r="V57" s="151" t="s">
        <v>505</v>
      </c>
      <c r="W57" s="152" t="s">
        <v>496</v>
      </c>
    </row>
    <row r="58" spans="6:23" ht="30" x14ac:dyDescent="0.25">
      <c r="U58" t="str">
        <f t="shared" si="3"/>
        <v>Technológie obnovy intenzívnych porastov drevín</v>
      </c>
      <c r="V58" s="151" t="s">
        <v>506</v>
      </c>
      <c r="W58" s="152" t="s">
        <v>496</v>
      </c>
    </row>
    <row r="59" spans="6:23" ht="45" x14ac:dyDescent="0.25">
      <c r="U59" t="str">
        <f t="shared" si="3"/>
        <v>Modely a optimalizácia ekologických, ekonomických a sociálnych dopadov biohospodárstva</v>
      </c>
      <c r="V59" s="151" t="s">
        <v>484</v>
      </c>
      <c r="W59" s="152" t="s">
        <v>496</v>
      </c>
    </row>
    <row r="60" spans="6:23" ht="60" x14ac:dyDescent="0.25">
      <c r="U60" t="str">
        <f t="shared" si="3"/>
        <v>Papierové a kombinované biodegradovateľné obaly s multifunkčnými vlastnosťami, SMART obaly</v>
      </c>
      <c r="V60" s="151" t="s">
        <v>507</v>
      </c>
      <c r="W60" s="152" t="s">
        <v>496</v>
      </c>
    </row>
    <row r="61" spans="6:23" ht="60" x14ac:dyDescent="0.25">
      <c r="U61" t="str">
        <f t="shared" si="3"/>
        <v>3D skenovacie technológie pri zvyšo-vaní výťažnosti a finalizácie spracovania dreva, robotizácia a automatizácia procesov spracovania dreva</v>
      </c>
      <c r="V61" s="151" t="s">
        <v>508</v>
      </c>
      <c r="W61" s="152" t="s">
        <v>496</v>
      </c>
    </row>
    <row r="62" spans="6:23" ht="60" x14ac:dyDescent="0.25">
      <c r="U62" t="str">
        <f t="shared" si="3"/>
        <v>Technológie rezania a spracovania dreva na báze lasera, inteligentné riadenie, plánovanie a modelling na báze vyspelých IT technológií</v>
      </c>
      <c r="V62" s="151" t="s">
        <v>509</v>
      </c>
      <c r="W62" s="152" t="s">
        <v>496</v>
      </c>
    </row>
    <row r="63" spans="6:23" ht="30" x14ac:dyDescent="0.25">
      <c r="U63" t="str">
        <f t="shared" si="3"/>
        <v>Systémové opatrenia na zlepšenie hydrických funkcií lesov</v>
      </c>
      <c r="V63" s="155" t="s">
        <v>510</v>
      </c>
      <c r="W63" s="148" t="s">
        <v>485</v>
      </c>
    </row>
    <row r="64" spans="6:23" ht="30" x14ac:dyDescent="0.25">
      <c r="U64" t="str">
        <f t="shared" si="3"/>
        <v>Kaskádové technológie a systémy v spracovaní dreva</v>
      </c>
      <c r="V64" s="156" t="s">
        <v>511</v>
      </c>
      <c r="W64" s="152" t="s">
        <v>496</v>
      </c>
    </row>
    <row r="65" spans="21:23" ht="45" x14ac:dyDescent="0.25">
      <c r="U65" t="str">
        <f t="shared" si="3"/>
        <v>Technológie a systémy zberu drevných odpadov a papiera pre následnú recykláciu a spracovanie</v>
      </c>
      <c r="V65" s="157" t="s">
        <v>512</v>
      </c>
      <c r="W65" s="148" t="s">
        <v>485</v>
      </c>
    </row>
    <row r="66" spans="21:23" ht="45" x14ac:dyDescent="0.25">
      <c r="U66" t="str">
        <f t="shared" si="3"/>
        <v>Recyklačné technológie a systémy v spracovaní dreva, výrobkov z dreva a papiera</v>
      </c>
      <c r="V66" s="157" t="s">
        <v>513</v>
      </c>
      <c r="W66" s="148" t="s">
        <v>485</v>
      </c>
    </row>
    <row r="67" spans="21:23" ht="30" x14ac:dyDescent="0.25">
      <c r="U67" t="str">
        <f t="shared" si="3"/>
        <v>Systémy ochrany poľnohospodárskej a lesnej pôdy pred znehodnotením</v>
      </c>
      <c r="V67" s="157" t="s">
        <v>514</v>
      </c>
      <c r="W67" s="148" t="s">
        <v>485</v>
      </c>
    </row>
    <row r="68" spans="21:23" ht="60" x14ac:dyDescent="0.25">
      <c r="U68" t="str">
        <f t="shared" si="3"/>
        <v>Systémy a technológie pre predchádzanie negatívnych dopadov klimatickej zmeny v poľnohospodárstve a lesníctve</v>
      </c>
      <c r="V68" s="157" t="s">
        <v>515</v>
      </c>
      <c r="W68" s="148" t="s">
        <v>485</v>
      </c>
    </row>
    <row r="69" spans="21:23" ht="30" x14ac:dyDescent="0.25">
      <c r="U69" t="str">
        <f t="shared" ref="U69:U71" si="5">LEFT(V69,250)</f>
        <v>Systémy mitigačných a adaptačných opatrení v lesoch na klimatickú zmenu</v>
      </c>
      <c r="V69" s="151" t="s">
        <v>516</v>
      </c>
      <c r="W69" s="152" t="s">
        <v>496</v>
      </c>
    </row>
    <row r="70" spans="21:23" ht="30" x14ac:dyDescent="0.25">
      <c r="U70" t="str">
        <f t="shared" si="5"/>
        <v>Biologicky a biotechnicky orientované systémy ochrany lesa</v>
      </c>
      <c r="V70" s="151" t="s">
        <v>517</v>
      </c>
      <c r="W70" s="152" t="s">
        <v>496</v>
      </c>
    </row>
    <row r="71" spans="21:23" ht="45" x14ac:dyDescent="0.25">
      <c r="U71" t="str">
        <f t="shared" si="5"/>
        <v>Elektronizácia systému identifikácie, evidencie a mapovania škodcov lesných drevín</v>
      </c>
      <c r="V71" s="151" t="s">
        <v>518</v>
      </c>
      <c r="W71" s="152" t="s">
        <v>496</v>
      </c>
    </row>
  </sheetData>
  <conditionalFormatting sqref="C3">
    <cfRule type="duplicateValues" dxfId="4" priority="5"/>
  </conditionalFormatting>
  <conditionalFormatting sqref="H3">
    <cfRule type="duplicateValues" dxfId="3" priority="4"/>
  </conditionalFormatting>
  <conditionalFormatting sqref="M3">
    <cfRule type="duplicateValues" dxfId="2" priority="3"/>
  </conditionalFormatting>
  <conditionalFormatting sqref="R3">
    <cfRule type="duplicateValues" dxfId="1" priority="2"/>
  </conditionalFormatting>
  <conditionalFormatting sqref="W3">
    <cfRule type="duplicateValues" dxfId="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tabSelected="1" zoomScale="85" zoomScaleNormal="85" workbookViewId="0">
      <selection activeCell="B12" sqref="B12"/>
    </sheetView>
  </sheetViews>
  <sheetFormatPr defaultRowHeight="15" x14ac:dyDescent="0.25"/>
  <cols>
    <col min="1" max="1" width="3.28515625" style="89" customWidth="1"/>
    <col min="2" max="2" width="52.7109375" style="89" customWidth="1"/>
    <col min="3" max="3" width="27.28515625" style="89" customWidth="1"/>
    <col min="4" max="4" width="45" style="89" customWidth="1"/>
    <col min="5" max="5" width="1.28515625" style="102" customWidth="1"/>
    <col min="6" max="6" width="38.42578125" style="89" customWidth="1"/>
    <col min="7" max="7" width="2.28515625" style="102" customWidth="1"/>
    <col min="8" max="8" width="41" style="89" customWidth="1"/>
    <col min="9" max="9" width="2.28515625" style="102" customWidth="1"/>
    <col min="10" max="10" width="3.140625" style="102" customWidth="1"/>
    <col min="11" max="11" width="1.42578125" style="102" customWidth="1"/>
    <col min="12" max="12" width="27.42578125" style="89" customWidth="1"/>
    <col min="13" max="13" width="1.28515625" style="182" customWidth="1"/>
    <col min="14" max="14" width="34.7109375" style="89" customWidth="1"/>
    <col min="15" max="15" width="1.42578125" style="102" customWidth="1"/>
    <col min="16" max="16" width="2.7109375" style="102" customWidth="1"/>
    <col min="17" max="17" width="1.42578125" style="102" customWidth="1"/>
    <col min="18" max="18" width="52.42578125" style="89" customWidth="1"/>
    <col min="19" max="19" width="2" style="102" customWidth="1"/>
    <col min="20" max="20" width="44.5703125" style="89" customWidth="1"/>
    <col min="21" max="21" width="2.85546875" style="102" customWidth="1"/>
    <col min="22" max="22" width="28.5703125" style="89" customWidth="1"/>
    <col min="23" max="23" width="1.7109375" style="102" customWidth="1"/>
    <col min="24" max="24" width="39.28515625" style="89" customWidth="1"/>
    <col min="25" max="27" width="2.140625" style="102" customWidth="1"/>
    <col min="28" max="28" width="48.85546875" style="89" customWidth="1"/>
    <col min="29" max="29" width="43.85546875" style="89" customWidth="1"/>
    <col min="30" max="30" width="30.5703125" style="89" customWidth="1"/>
    <col min="31" max="31" width="43.5703125" style="89" customWidth="1"/>
    <col min="32" max="32" width="2.85546875" style="102" customWidth="1"/>
    <col min="33" max="33" width="43.85546875" style="89" customWidth="1"/>
    <col min="34" max="35" width="2.140625" style="102" customWidth="1"/>
    <col min="36" max="36" width="9.140625" style="102"/>
    <col min="37" max="16384" width="9.140625" style="89"/>
  </cols>
  <sheetData>
    <row r="1" spans="1:36" ht="62.25" customHeight="1" x14ac:dyDescent="0.25"/>
    <row r="2" spans="1:36" x14ac:dyDescent="0.25">
      <c r="A2" s="183" t="s">
        <v>0</v>
      </c>
    </row>
    <row r="3" spans="1:36" x14ac:dyDescent="0.25">
      <c r="A3" s="184" t="s">
        <v>5</v>
      </c>
      <c r="J3" s="106"/>
      <c r="P3" s="106"/>
      <c r="Z3" s="106"/>
      <c r="AI3" s="106"/>
    </row>
    <row r="4" spans="1:36" s="185" customFormat="1" ht="36" customHeight="1" x14ac:dyDescent="1.35">
      <c r="B4" s="240" t="s">
        <v>142</v>
      </c>
      <c r="C4" s="240"/>
      <c r="D4" s="240"/>
      <c r="E4" s="240"/>
      <c r="F4" s="240"/>
      <c r="G4" s="186"/>
      <c r="H4" s="214"/>
      <c r="I4" s="186"/>
      <c r="J4" s="187"/>
      <c r="K4" s="188"/>
      <c r="L4" s="240" t="s">
        <v>143</v>
      </c>
      <c r="M4" s="240"/>
      <c r="N4" s="240"/>
      <c r="O4" s="186"/>
      <c r="P4" s="187"/>
      <c r="Q4" s="186"/>
      <c r="R4" s="240" t="s">
        <v>144</v>
      </c>
      <c r="S4" s="240"/>
      <c r="T4" s="240"/>
      <c r="U4" s="240"/>
      <c r="V4" s="240"/>
      <c r="W4" s="240"/>
      <c r="X4" s="240"/>
      <c r="Y4" s="188"/>
      <c r="Z4" s="187"/>
      <c r="AA4" s="188"/>
      <c r="AB4" s="240" t="s">
        <v>278</v>
      </c>
      <c r="AC4" s="240"/>
      <c r="AD4" s="240"/>
      <c r="AE4" s="240"/>
      <c r="AF4" s="240"/>
      <c r="AG4" s="240"/>
      <c r="AH4" s="188"/>
      <c r="AI4" s="187"/>
      <c r="AJ4" s="188"/>
    </row>
    <row r="5" spans="1:36" ht="15" customHeight="1" x14ac:dyDescent="1.35">
      <c r="B5" s="240"/>
      <c r="C5" s="240"/>
      <c r="D5" s="240"/>
      <c r="E5" s="240"/>
      <c r="F5" s="240"/>
      <c r="G5" s="105"/>
      <c r="H5" s="214"/>
      <c r="I5" s="105"/>
      <c r="J5" s="189"/>
      <c r="L5" s="240"/>
      <c r="M5" s="240"/>
      <c r="N5" s="240"/>
      <c r="O5" s="105"/>
      <c r="P5" s="189"/>
      <c r="Q5" s="186"/>
      <c r="R5" s="240"/>
      <c r="S5" s="240"/>
      <c r="T5" s="240"/>
      <c r="U5" s="240"/>
      <c r="V5" s="240"/>
      <c r="W5" s="240"/>
      <c r="X5" s="240"/>
      <c r="Z5" s="189"/>
      <c r="AB5" s="240"/>
      <c r="AC5" s="240"/>
      <c r="AD5" s="240"/>
      <c r="AE5" s="240"/>
      <c r="AF5" s="240"/>
      <c r="AG5" s="240"/>
      <c r="AI5" s="189"/>
    </row>
    <row r="6" spans="1:36" ht="15" customHeight="1" x14ac:dyDescent="1.35">
      <c r="B6" s="240"/>
      <c r="C6" s="240"/>
      <c r="D6" s="240"/>
      <c r="E6" s="240"/>
      <c r="F6" s="240"/>
      <c r="G6" s="105"/>
      <c r="H6" s="214"/>
      <c r="I6" s="105"/>
      <c r="J6" s="189"/>
      <c r="L6" s="240"/>
      <c r="M6" s="240"/>
      <c r="N6" s="240"/>
      <c r="O6" s="105"/>
      <c r="P6" s="189"/>
      <c r="Q6" s="186"/>
      <c r="R6" s="240"/>
      <c r="S6" s="240"/>
      <c r="T6" s="240"/>
      <c r="U6" s="240"/>
      <c r="V6" s="240"/>
      <c r="W6" s="240"/>
      <c r="X6" s="240"/>
      <c r="Z6" s="189"/>
      <c r="AB6" s="240"/>
      <c r="AC6" s="240"/>
      <c r="AD6" s="240"/>
      <c r="AE6" s="240"/>
      <c r="AF6" s="240"/>
      <c r="AG6" s="240"/>
      <c r="AI6" s="189"/>
    </row>
    <row r="7" spans="1:36" ht="15" customHeight="1" x14ac:dyDescent="1.35">
      <c r="B7" s="240"/>
      <c r="C7" s="240"/>
      <c r="D7" s="240"/>
      <c r="E7" s="240"/>
      <c r="F7" s="240"/>
      <c r="G7" s="105"/>
      <c r="H7" s="214"/>
      <c r="I7" s="105"/>
      <c r="J7" s="189"/>
      <c r="L7" s="240"/>
      <c r="M7" s="240"/>
      <c r="N7" s="240"/>
      <c r="O7" s="105"/>
      <c r="P7" s="189"/>
      <c r="Q7" s="186"/>
      <c r="R7" s="240"/>
      <c r="S7" s="240"/>
      <c r="T7" s="240"/>
      <c r="U7" s="240"/>
      <c r="V7" s="240"/>
      <c r="W7" s="240"/>
      <c r="X7" s="240"/>
      <c r="Z7" s="189"/>
      <c r="AB7" s="240"/>
      <c r="AC7" s="240"/>
      <c r="AD7" s="240"/>
      <c r="AE7" s="240"/>
      <c r="AF7" s="240"/>
      <c r="AG7" s="240"/>
      <c r="AI7" s="189"/>
    </row>
    <row r="8" spans="1:36" ht="15" customHeight="1" x14ac:dyDescent="1.35">
      <c r="B8" s="240"/>
      <c r="C8" s="240"/>
      <c r="D8" s="240"/>
      <c r="E8" s="240"/>
      <c r="F8" s="240"/>
      <c r="G8" s="105"/>
      <c r="H8" s="214"/>
      <c r="I8" s="105"/>
      <c r="J8" s="189"/>
      <c r="L8" s="240"/>
      <c r="M8" s="240"/>
      <c r="N8" s="240"/>
      <c r="O8" s="105"/>
      <c r="P8" s="189"/>
      <c r="Q8" s="186"/>
      <c r="R8" s="240"/>
      <c r="S8" s="240"/>
      <c r="T8" s="240"/>
      <c r="U8" s="240"/>
      <c r="V8" s="240"/>
      <c r="W8" s="240"/>
      <c r="X8" s="240"/>
      <c r="Z8" s="189"/>
      <c r="AB8" s="240"/>
      <c r="AC8" s="240"/>
      <c r="AD8" s="240"/>
      <c r="AE8" s="240"/>
      <c r="AF8" s="240"/>
      <c r="AG8" s="240"/>
      <c r="AI8" s="189"/>
    </row>
    <row r="9" spans="1:36" ht="99" customHeight="1" thickBot="1" x14ac:dyDescent="0.3">
      <c r="B9" s="241" t="s">
        <v>580</v>
      </c>
      <c r="C9" s="242"/>
      <c r="D9" s="242"/>
      <c r="E9" s="242"/>
      <c r="F9" s="242"/>
      <c r="G9" s="105"/>
      <c r="H9" s="191"/>
      <c r="I9" s="105"/>
      <c r="J9" s="106"/>
      <c r="L9" s="243" t="s">
        <v>435</v>
      </c>
      <c r="M9" s="239"/>
      <c r="N9" s="239"/>
      <c r="P9" s="106"/>
      <c r="Q9" s="186"/>
      <c r="R9" s="243" t="s">
        <v>436</v>
      </c>
      <c r="S9" s="243"/>
      <c r="T9" s="243"/>
      <c r="U9" s="243"/>
      <c r="V9" s="243"/>
      <c r="W9" s="243"/>
      <c r="X9" s="243"/>
      <c r="Z9" s="106"/>
      <c r="AB9" s="239" t="s">
        <v>279</v>
      </c>
      <c r="AC9" s="239"/>
      <c r="AD9" s="239"/>
      <c r="AE9" s="239"/>
      <c r="AF9" s="239"/>
      <c r="AG9" s="239"/>
      <c r="AI9" s="106"/>
    </row>
    <row r="10" spans="1:36" ht="7.5" customHeight="1" x14ac:dyDescent="0.25">
      <c r="B10" s="190"/>
      <c r="C10" s="191"/>
      <c r="D10" s="191"/>
      <c r="E10" s="192"/>
      <c r="F10" s="191"/>
      <c r="G10" s="105"/>
      <c r="H10" s="191"/>
      <c r="I10" s="105"/>
      <c r="J10" s="106"/>
      <c r="L10" s="193"/>
      <c r="M10" s="194"/>
      <c r="N10" s="195"/>
      <c r="P10" s="106"/>
      <c r="Q10" s="186"/>
      <c r="R10" s="196"/>
      <c r="S10" s="197"/>
      <c r="T10" s="196"/>
      <c r="U10" s="197"/>
      <c r="V10" s="196"/>
      <c r="W10" s="197"/>
      <c r="X10" s="196"/>
      <c r="Z10" s="106"/>
      <c r="AB10" s="198"/>
      <c r="AC10" s="198"/>
      <c r="AD10" s="198"/>
      <c r="AE10" s="198"/>
      <c r="AF10" s="199"/>
      <c r="AG10" s="198"/>
      <c r="AI10" s="106"/>
    </row>
    <row r="11" spans="1:36" ht="26.25" customHeight="1" x14ac:dyDescent="0.25">
      <c r="B11" s="200" t="s">
        <v>3</v>
      </c>
      <c r="C11" s="200" t="s">
        <v>4</v>
      </c>
      <c r="D11" s="200" t="s">
        <v>2</v>
      </c>
      <c r="F11" s="200" t="s">
        <v>76</v>
      </c>
      <c r="G11" s="201"/>
      <c r="H11" s="235" t="s">
        <v>589</v>
      </c>
      <c r="I11" s="201"/>
      <c r="J11" s="202"/>
      <c r="K11" s="203"/>
      <c r="L11" s="200" t="s">
        <v>434</v>
      </c>
      <c r="M11" s="204"/>
      <c r="N11" s="200" t="s">
        <v>76</v>
      </c>
      <c r="O11" s="205"/>
      <c r="P11" s="202"/>
      <c r="Q11" s="201"/>
      <c r="R11" s="200" t="s">
        <v>64</v>
      </c>
      <c r="S11" s="203"/>
      <c r="T11" s="200" t="s">
        <v>76</v>
      </c>
      <c r="U11" s="105"/>
      <c r="V11" s="200" t="s">
        <v>434</v>
      </c>
      <c r="W11" s="206"/>
      <c r="X11" s="200" t="s">
        <v>76</v>
      </c>
      <c r="Y11" s="206"/>
      <c r="Z11" s="202"/>
      <c r="AA11" s="203"/>
      <c r="AB11" s="200" t="s">
        <v>275</v>
      </c>
      <c r="AC11" s="200" t="s">
        <v>271</v>
      </c>
      <c r="AD11" s="200" t="s">
        <v>277</v>
      </c>
      <c r="AE11" s="200" t="s">
        <v>276</v>
      </c>
      <c r="AF11" s="203"/>
      <c r="AG11" s="200" t="s">
        <v>76</v>
      </c>
      <c r="AI11" s="202"/>
    </row>
    <row r="12" spans="1:36" x14ac:dyDescent="0.25">
      <c r="A12" s="89">
        <v>1</v>
      </c>
      <c r="B12" s="90"/>
      <c r="C12" s="90"/>
      <c r="D12" s="90"/>
      <c r="E12" s="91"/>
      <c r="F12" s="92"/>
      <c r="G12" s="93"/>
      <c r="H12" s="237" t="str">
        <f>IF(D12="","",VLOOKUP(LEFT(D12,250),'D1'!$F$4:$F$38,2,FALSE))</f>
        <v/>
      </c>
      <c r="I12" s="93"/>
      <c r="J12" s="94"/>
      <c r="K12" s="91"/>
      <c r="L12" s="98"/>
      <c r="M12" s="96"/>
      <c r="N12" s="97"/>
      <c r="O12" s="104"/>
      <c r="P12" s="94"/>
      <c r="Q12" s="91"/>
      <c r="R12" s="98"/>
      <c r="S12" s="91"/>
      <c r="T12" s="97"/>
      <c r="U12" s="93"/>
      <c r="V12" s="98"/>
      <c r="W12" s="99"/>
      <c r="X12" s="97"/>
      <c r="Y12" s="100"/>
      <c r="Z12" s="94"/>
      <c r="AA12" s="91"/>
      <c r="AB12" s="98"/>
      <c r="AC12" s="207" t="str">
        <f>IF($AB12='Ris-politk'!$A$4,'Ris-politk'!$B$4,IF($AB12='Ris-politk'!$A$5,'Ris-politk'!$B$5,"Potrebné vybrať Aktivitu RIS3 SK"))</f>
        <v>Potrebné vybrať Aktivitu RIS3 SK</v>
      </c>
      <c r="AD12" s="207" t="str">
        <f>IF($AB12='Ris-politk'!$A$4,'Ris-politk'!$C$4,IF($AB12='Ris-politk'!$A$5,'Ris-politk'!$C$5,"Potrebné vybrať Aktivitu RIS3 SK"))</f>
        <v>Potrebné vybrať Aktivitu RIS3 SK</v>
      </c>
      <c r="AE12" s="207" t="str">
        <f>IF($AB12='Ris-politk'!$A$4,'Ris-politk'!$D$4,IF($AB12='Ris-politk'!$A$5,'Ris-politk'!$D$5,"Potrebné vybrať Aktivitu RIS3 SK"))</f>
        <v>Potrebné vybrať Aktivitu RIS3 SK</v>
      </c>
      <c r="AF12" s="91"/>
      <c r="AG12" s="101"/>
      <c r="AI12" s="94"/>
    </row>
    <row r="13" spans="1:36" x14ac:dyDescent="0.25">
      <c r="A13" s="89">
        <v>2</v>
      </c>
      <c r="B13" s="90"/>
      <c r="C13" s="90"/>
      <c r="D13" s="90"/>
      <c r="E13" s="91"/>
      <c r="F13" s="92"/>
      <c r="G13" s="93"/>
      <c r="H13" s="237" t="str">
        <f>IF(D13="","",VLOOKUP(LEFT(D13,250),'D1'!$F$4:$F$38,2,FALSE))</f>
        <v/>
      </c>
      <c r="I13" s="93"/>
      <c r="J13" s="103"/>
      <c r="K13" s="91"/>
      <c r="L13" s="98"/>
      <c r="M13" s="96"/>
      <c r="N13" s="101"/>
      <c r="O13" s="104"/>
      <c r="P13" s="103"/>
      <c r="Q13" s="91"/>
      <c r="R13" s="98"/>
      <c r="S13" s="91"/>
      <c r="T13" s="101"/>
      <c r="U13" s="93"/>
      <c r="V13" s="98"/>
      <c r="W13" s="99"/>
      <c r="X13" s="101"/>
      <c r="Y13" s="104"/>
      <c r="Z13" s="103"/>
      <c r="AA13" s="91"/>
      <c r="AB13" s="98"/>
      <c r="AC13" s="207" t="str">
        <f>IF($AB13='Ris-politk'!$A$4,'Ris-politk'!$B$4,IF($AB13='Ris-politk'!$A$5,'Ris-politk'!$B$5,"Potrebné vybrať Aktivitu RIS3 SK"))</f>
        <v>Potrebné vybrať Aktivitu RIS3 SK</v>
      </c>
      <c r="AD13" s="207" t="str">
        <f>IF($AB13='Ris-politk'!$A$4,'Ris-politk'!$C$4,IF($AB13='Ris-politk'!$A$5,'Ris-politk'!$C$5,"Potrebné vybrať Aktivitu RIS3 SK"))</f>
        <v>Potrebné vybrať Aktivitu RIS3 SK</v>
      </c>
      <c r="AE13" s="207" t="str">
        <f>IF($AB13='Ris-politk'!$A$4,'Ris-politk'!$D$4,IF($AB13='Ris-politk'!$A$5,'Ris-politk'!$D$5,"Potrebné vybrať Aktivitu RIS3 SK"))</f>
        <v>Potrebné vybrať Aktivitu RIS3 SK</v>
      </c>
      <c r="AF13" s="91"/>
      <c r="AI13" s="103"/>
    </row>
    <row r="14" spans="1:36" x14ac:dyDescent="0.25">
      <c r="A14" s="89">
        <v>3</v>
      </c>
      <c r="B14" s="90"/>
      <c r="C14" s="90"/>
      <c r="D14" s="90"/>
      <c r="E14" s="91"/>
      <c r="F14" s="92"/>
      <c r="G14" s="93"/>
      <c r="H14" s="237" t="str">
        <f>IF(D14="","",VLOOKUP(LEFT(D14,250),'D1'!$F$4:$F$38,2,FALSE))</f>
        <v/>
      </c>
      <c r="I14" s="93"/>
      <c r="J14" s="103"/>
      <c r="K14" s="91"/>
      <c r="L14" s="98"/>
      <c r="M14" s="96"/>
      <c r="N14" s="101"/>
      <c r="O14" s="104"/>
      <c r="P14" s="103"/>
      <c r="Q14" s="91"/>
      <c r="R14" s="98"/>
      <c r="S14" s="91"/>
      <c r="T14" s="101"/>
      <c r="U14" s="93"/>
      <c r="V14" s="98"/>
      <c r="W14" s="99"/>
      <c r="X14" s="101"/>
      <c r="Y14" s="104"/>
      <c r="Z14" s="103"/>
      <c r="AA14" s="91"/>
      <c r="AF14" s="91"/>
      <c r="AI14" s="103"/>
    </row>
    <row r="15" spans="1:36" x14ac:dyDescent="0.25">
      <c r="A15" s="89">
        <v>4</v>
      </c>
      <c r="B15" s="90"/>
      <c r="C15" s="90"/>
      <c r="D15" s="90"/>
      <c r="E15" s="91"/>
      <c r="F15" s="92"/>
      <c r="G15" s="93"/>
      <c r="H15" s="237" t="str">
        <f>IF(D15="","",VLOOKUP(LEFT(D15,250),'D1'!$F$4:$F$38,2,FALSE))</f>
        <v/>
      </c>
      <c r="I15" s="93"/>
      <c r="J15" s="103"/>
      <c r="K15" s="91"/>
      <c r="O15" s="104"/>
      <c r="P15" s="103"/>
      <c r="Q15" s="91"/>
      <c r="R15" s="98"/>
      <c r="S15" s="91"/>
      <c r="T15" s="101"/>
      <c r="U15" s="93"/>
      <c r="V15" s="98"/>
      <c r="W15" s="99"/>
      <c r="X15" s="101"/>
      <c r="Y15" s="104"/>
      <c r="Z15" s="103"/>
      <c r="AA15" s="89"/>
      <c r="AC15" s="102"/>
      <c r="AE15" s="102"/>
      <c r="AH15" s="89"/>
      <c r="AI15" s="103"/>
    </row>
    <row r="16" spans="1:36" x14ac:dyDescent="0.25">
      <c r="A16" s="89">
        <v>5</v>
      </c>
      <c r="B16" s="90"/>
      <c r="C16" s="90"/>
      <c r="D16" s="90"/>
      <c r="E16" s="91"/>
      <c r="F16" s="92"/>
      <c r="G16" s="93"/>
      <c r="H16" s="237" t="str">
        <f>IF(D16="","",VLOOKUP(LEFT(D16,250),'D1'!$F$4:$F$38,2,FALSE))</f>
        <v/>
      </c>
      <c r="I16" s="93"/>
      <c r="J16" s="103"/>
      <c r="K16" s="91"/>
      <c r="O16" s="104"/>
      <c r="P16" s="103"/>
      <c r="Q16" s="91"/>
      <c r="R16" s="98"/>
      <c r="S16" s="91"/>
      <c r="T16" s="101"/>
      <c r="U16" s="93"/>
      <c r="V16" s="98"/>
      <c r="W16" s="99"/>
      <c r="X16" s="101"/>
      <c r="Y16" s="104"/>
      <c r="Z16" s="103"/>
      <c r="AA16" s="89"/>
      <c r="AC16" s="102"/>
      <c r="AE16" s="102"/>
      <c r="AH16" s="89"/>
      <c r="AI16" s="103"/>
    </row>
    <row r="17" spans="1:36" x14ac:dyDescent="0.25">
      <c r="A17" s="89">
        <v>6</v>
      </c>
      <c r="B17" s="90"/>
      <c r="C17" s="90"/>
      <c r="D17" s="90"/>
      <c r="E17" s="91"/>
      <c r="F17" s="92"/>
      <c r="G17" s="93"/>
      <c r="H17" s="237" t="str">
        <f>IF(D17="","",VLOOKUP(LEFT(D17,250),'D1'!$F$4:$F$38,2,FALSE))</f>
        <v/>
      </c>
      <c r="I17" s="93"/>
      <c r="J17" s="103"/>
      <c r="O17" s="107"/>
      <c r="P17" s="103"/>
      <c r="Q17" s="91"/>
      <c r="R17" s="98"/>
      <c r="S17" s="91"/>
      <c r="T17" s="101"/>
      <c r="U17" s="93"/>
      <c r="V17" s="98"/>
      <c r="W17" s="99"/>
      <c r="X17" s="101"/>
      <c r="Y17" s="104"/>
      <c r="Z17" s="103"/>
      <c r="AA17" s="89"/>
      <c r="AC17" s="102"/>
      <c r="AE17" s="102"/>
      <c r="AH17" s="89"/>
      <c r="AI17" s="103"/>
    </row>
    <row r="18" spans="1:36" x14ac:dyDescent="0.25">
      <c r="A18" s="89">
        <v>7</v>
      </c>
      <c r="B18" s="90"/>
      <c r="C18" s="90"/>
      <c r="D18" s="90"/>
      <c r="E18" s="91"/>
      <c r="F18" s="92"/>
      <c r="G18" s="93"/>
      <c r="H18" s="237" t="str">
        <f>IF(D18="","",VLOOKUP(LEFT(D18,250),'D1'!$F$4:$F$38,2,FALSE))</f>
        <v/>
      </c>
      <c r="I18" s="93"/>
      <c r="J18" s="103"/>
      <c r="O18" s="107"/>
      <c r="P18" s="103"/>
      <c r="Q18" s="91"/>
      <c r="R18" s="98"/>
      <c r="S18" s="91"/>
      <c r="T18" s="101"/>
      <c r="U18" s="93"/>
      <c r="V18" s="98"/>
      <c r="W18" s="99"/>
      <c r="X18" s="101"/>
      <c r="Y18" s="104"/>
      <c r="Z18" s="103"/>
      <c r="AA18" s="89"/>
      <c r="AC18" s="102"/>
      <c r="AE18" s="102"/>
      <c r="AH18" s="89"/>
      <c r="AI18" s="103"/>
      <c r="AJ18" s="89"/>
    </row>
    <row r="19" spans="1:36" x14ac:dyDescent="0.25">
      <c r="A19" s="89">
        <v>8</v>
      </c>
      <c r="B19" s="90"/>
      <c r="C19" s="90"/>
      <c r="D19" s="90"/>
      <c r="E19" s="91"/>
      <c r="F19" s="92"/>
      <c r="G19" s="93"/>
      <c r="H19" s="237" t="str">
        <f>IF(D19="","",VLOOKUP(LEFT(D19,250),'D1'!$F$4:$F$38,2,FALSE))</f>
        <v/>
      </c>
      <c r="I19" s="93"/>
      <c r="J19" s="103"/>
      <c r="O19" s="107"/>
      <c r="P19" s="103"/>
      <c r="Q19" s="91"/>
      <c r="R19" s="98"/>
      <c r="S19" s="91"/>
      <c r="T19" s="101"/>
      <c r="U19" s="93"/>
      <c r="V19" s="98"/>
      <c r="W19" s="99"/>
      <c r="X19" s="101"/>
      <c r="Y19" s="104"/>
      <c r="Z19" s="103"/>
      <c r="AA19" s="89"/>
      <c r="AC19" s="102"/>
      <c r="AE19" s="102"/>
      <c r="AH19" s="89"/>
      <c r="AI19" s="103"/>
      <c r="AJ19" s="89"/>
    </row>
    <row r="20" spans="1:36" x14ac:dyDescent="0.25">
      <c r="A20" s="89">
        <v>9</v>
      </c>
      <c r="B20" s="90"/>
      <c r="C20" s="90"/>
      <c r="D20" s="90"/>
      <c r="E20" s="91"/>
      <c r="F20" s="92"/>
      <c r="G20" s="93"/>
      <c r="H20" s="237" t="str">
        <f>IF(D20="","",VLOOKUP(LEFT(D20,250),'D1'!$F$4:$F$38,2,FALSE))</f>
        <v/>
      </c>
      <c r="I20" s="93"/>
      <c r="J20" s="103"/>
      <c r="P20" s="103"/>
      <c r="Q20" s="91"/>
      <c r="R20" s="98"/>
      <c r="S20" s="91"/>
      <c r="T20" s="101"/>
      <c r="U20" s="93"/>
      <c r="V20" s="98"/>
      <c r="W20" s="99"/>
      <c r="X20" s="101"/>
      <c r="Y20" s="104"/>
      <c r="Z20" s="103"/>
      <c r="AA20" s="89"/>
      <c r="AC20" s="102"/>
      <c r="AE20" s="102"/>
      <c r="AH20" s="89"/>
      <c r="AI20" s="103"/>
      <c r="AJ20" s="89"/>
    </row>
    <row r="21" spans="1:36" x14ac:dyDescent="0.25">
      <c r="A21" s="89">
        <v>10</v>
      </c>
      <c r="B21" s="90"/>
      <c r="C21" s="90"/>
      <c r="D21" s="90"/>
      <c r="E21" s="91"/>
      <c r="F21" s="92"/>
      <c r="G21" s="93"/>
      <c r="H21" s="237" t="str">
        <f>IF(D21="","",VLOOKUP(LEFT(D21,250),'D1'!$F$4:$F$38,2,FALSE))</f>
        <v/>
      </c>
      <c r="I21" s="93"/>
      <c r="J21" s="103"/>
      <c r="P21" s="103"/>
      <c r="Q21" s="91"/>
      <c r="R21" s="98"/>
      <c r="S21" s="91"/>
      <c r="T21" s="101"/>
      <c r="U21" s="93"/>
      <c r="V21" s="98"/>
      <c r="W21" s="99"/>
      <c r="X21" s="101"/>
      <c r="Y21" s="104"/>
      <c r="Z21" s="103"/>
      <c r="AA21" s="89"/>
      <c r="AC21" s="102"/>
      <c r="AE21" s="102"/>
      <c r="AH21" s="89"/>
      <c r="AI21" s="103"/>
      <c r="AJ21" s="89"/>
    </row>
    <row r="22" spans="1:36" x14ac:dyDescent="0.25">
      <c r="A22" s="89">
        <v>11</v>
      </c>
      <c r="B22" s="90"/>
      <c r="C22" s="90"/>
      <c r="D22" s="90"/>
      <c r="E22" s="91"/>
      <c r="F22" s="92"/>
      <c r="G22" s="93"/>
      <c r="H22" s="237" t="str">
        <f>IF(D22="","",VLOOKUP(LEFT(D22,250),'D1'!$F$4:$F$38,2,FALSE))</f>
        <v/>
      </c>
      <c r="I22" s="93"/>
      <c r="J22" s="103"/>
      <c r="P22" s="103"/>
      <c r="Q22" s="91"/>
      <c r="R22" s="98"/>
      <c r="S22" s="91"/>
      <c r="T22" s="101"/>
      <c r="U22" s="93"/>
      <c r="V22" s="98"/>
      <c r="W22" s="99"/>
      <c r="X22" s="101"/>
      <c r="Y22" s="104"/>
      <c r="Z22" s="103"/>
      <c r="AA22" s="89"/>
      <c r="AC22" s="102"/>
      <c r="AE22" s="102"/>
      <c r="AH22" s="89"/>
      <c r="AI22" s="103"/>
      <c r="AJ22" s="89"/>
    </row>
    <row r="23" spans="1:36" x14ac:dyDescent="0.25">
      <c r="A23" s="89">
        <v>12</v>
      </c>
      <c r="B23" s="90"/>
      <c r="C23" s="90"/>
      <c r="D23" s="90"/>
      <c r="E23" s="91"/>
      <c r="F23" s="92"/>
      <c r="G23" s="93"/>
      <c r="H23" s="237" t="str">
        <f>IF(D23="","",VLOOKUP(LEFT(D23,250),'D1'!$F$4:$F$38,2,FALSE))</f>
        <v/>
      </c>
      <c r="I23" s="93"/>
      <c r="J23" s="103"/>
      <c r="P23" s="103"/>
      <c r="Q23" s="91"/>
      <c r="R23" s="98"/>
      <c r="S23" s="91"/>
      <c r="T23" s="101"/>
      <c r="U23" s="93"/>
      <c r="V23" s="98"/>
      <c r="W23" s="99"/>
      <c r="X23" s="101"/>
      <c r="Y23" s="104"/>
      <c r="Z23" s="103"/>
      <c r="AA23" s="89"/>
      <c r="AC23" s="102"/>
      <c r="AE23" s="102"/>
      <c r="AH23" s="89"/>
      <c r="AI23" s="103"/>
      <c r="AJ23" s="89"/>
    </row>
    <row r="24" spans="1:36" x14ac:dyDescent="0.25">
      <c r="A24" s="89">
        <v>13</v>
      </c>
      <c r="B24" s="90"/>
      <c r="C24" s="90"/>
      <c r="D24" s="90"/>
      <c r="E24" s="91"/>
      <c r="F24" s="92"/>
      <c r="G24" s="93"/>
      <c r="H24" s="237" t="str">
        <f>IF(D24="","",VLOOKUP(LEFT(D24,250),'D1'!$F$4:$F$38,2,FALSE))</f>
        <v/>
      </c>
      <c r="I24" s="93"/>
      <c r="J24" s="103"/>
      <c r="P24" s="103"/>
      <c r="Q24" s="91"/>
      <c r="R24" s="98"/>
      <c r="S24" s="91"/>
      <c r="T24" s="101"/>
      <c r="U24" s="93"/>
      <c r="V24" s="98"/>
      <c r="W24" s="99"/>
      <c r="X24" s="101"/>
      <c r="Y24" s="104"/>
      <c r="Z24" s="103"/>
      <c r="AA24" s="89"/>
      <c r="AC24" s="102"/>
      <c r="AE24" s="102"/>
      <c r="AH24" s="89"/>
      <c r="AI24" s="103"/>
      <c r="AJ24" s="89"/>
    </row>
    <row r="25" spans="1:36" x14ac:dyDescent="0.25">
      <c r="A25" s="89">
        <v>14</v>
      </c>
      <c r="B25" s="90"/>
      <c r="C25" s="90"/>
      <c r="D25" s="90"/>
      <c r="E25" s="91"/>
      <c r="F25" s="92"/>
      <c r="G25" s="93"/>
      <c r="H25" s="237" t="str">
        <f>IF(D25="","",VLOOKUP(LEFT(D25,250),'D1'!$F$4:$F$38,2,FALSE))</f>
        <v/>
      </c>
      <c r="I25" s="93"/>
      <c r="J25" s="103"/>
      <c r="P25" s="103"/>
      <c r="Q25" s="91"/>
      <c r="R25" s="98"/>
      <c r="S25" s="91"/>
      <c r="T25" s="101"/>
      <c r="U25" s="93"/>
      <c r="V25" s="98"/>
      <c r="W25" s="99"/>
      <c r="X25" s="101"/>
      <c r="Y25" s="104"/>
      <c r="Z25" s="103"/>
      <c r="AA25" s="89"/>
      <c r="AC25" s="102"/>
      <c r="AE25" s="102"/>
      <c r="AH25" s="89"/>
      <c r="AI25" s="103"/>
      <c r="AJ25" s="89"/>
    </row>
    <row r="26" spans="1:36" x14ac:dyDescent="0.25">
      <c r="A26" s="89">
        <v>15</v>
      </c>
      <c r="B26" s="90"/>
      <c r="C26" s="90"/>
      <c r="D26" s="90"/>
      <c r="E26" s="91"/>
      <c r="F26" s="92"/>
      <c r="G26" s="93"/>
      <c r="H26" s="237" t="str">
        <f>IF(D26="","",VLOOKUP(LEFT(D26,250),'D1'!$F$4:$F$38,2,FALSE))</f>
        <v/>
      </c>
      <c r="I26" s="93"/>
      <c r="J26" s="103"/>
      <c r="P26" s="103"/>
      <c r="Q26" s="91"/>
      <c r="R26" s="98"/>
      <c r="S26" s="91"/>
      <c r="T26" s="101"/>
      <c r="U26" s="93"/>
      <c r="V26" s="98"/>
      <c r="W26" s="99"/>
      <c r="X26" s="101"/>
      <c r="Y26" s="104"/>
      <c r="Z26" s="103"/>
      <c r="AA26" s="89"/>
      <c r="AC26" s="102"/>
      <c r="AE26" s="102"/>
      <c r="AH26" s="89"/>
      <c r="AI26" s="103"/>
      <c r="AJ26" s="89"/>
    </row>
    <row r="27" spans="1:36" ht="68.25" customHeight="1" x14ac:dyDescent="0.25">
      <c r="L27" s="102"/>
      <c r="M27" s="102"/>
      <c r="N27" s="102"/>
      <c r="O27" s="89"/>
      <c r="Q27" s="89"/>
      <c r="R27" s="102"/>
      <c r="S27" s="89"/>
      <c r="T27" s="102"/>
      <c r="U27" s="89"/>
      <c r="V27" s="102"/>
      <c r="X27" s="102"/>
      <c r="Y27" s="89"/>
      <c r="Z27" s="89"/>
      <c r="AA27" s="89"/>
      <c r="AC27" s="102"/>
      <c r="AE27" s="102"/>
      <c r="AH27" s="89"/>
      <c r="AI27" s="89"/>
      <c r="AJ27" s="89"/>
    </row>
  </sheetData>
  <dataConsolidate/>
  <mergeCells count="8">
    <mergeCell ref="AB9:AG9"/>
    <mergeCell ref="R4:X8"/>
    <mergeCell ref="B9:F9"/>
    <mergeCell ref="L9:N9"/>
    <mergeCell ref="R9:X9"/>
    <mergeCell ref="B4:F8"/>
    <mergeCell ref="AB4:AG8"/>
    <mergeCell ref="L4:N8"/>
  </mergeCell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'D2'!$I$2:$N$2</xm:f>
          </x14:formula1>
          <xm:sqref>B12:B26</xm:sqref>
        </x14:dataValidation>
        <x14:dataValidation type="list" allowBlank="1" showInputMessage="1" showErrorMessage="1">
          <x14:formula1>
            <xm:f>'D2'!$Q$3:$Q$5</xm:f>
          </x14:formula1>
          <xm:sqref>C12</xm:sqref>
        </x14:dataValidation>
        <x14:dataValidation type="list" allowBlank="1" showInputMessage="1" showErrorMessage="1">
          <x14:formula1>
            <xm:f>'D2'!$S$28:$S$33</xm:f>
          </x14:formula1>
          <xm:sqref>P12 J12 Z12 AI12 D12</xm:sqref>
        </x14:dataValidation>
        <x14:dataValidation type="list" allowBlank="1" showInputMessage="1" showErrorMessage="1">
          <x14:formula1>
            <xm:f>'D2'!$I$84:$J$84</xm:f>
          </x14:formula1>
          <xm:sqref>M12:M14 W12:W26</xm:sqref>
        </x14:dataValidation>
        <x14:dataValidation type="list" allowBlank="1" showInputMessage="1" showErrorMessage="1">
          <x14:formula1>
            <xm:f>'D2'!$P$84:$P$94</xm:f>
          </x14:formula1>
          <xm:sqref>R12:R26</xm:sqref>
        </x14:dataValidation>
        <x14:dataValidation type="list" allowBlank="1" showInputMessage="1" showErrorMessage="1">
          <x14:formula1>
            <xm:f>'D2'!$AB$3:$AB$5</xm:f>
          </x14:formula1>
          <xm:sqref>C13</xm:sqref>
        </x14:dataValidation>
        <x14:dataValidation type="list" allowBlank="1" showInputMessage="1" showErrorMessage="1">
          <x14:formula1>
            <xm:f>'D2'!$AM$3:$AM$5</xm:f>
          </x14:formula1>
          <xm:sqref>C14:C26</xm:sqref>
        </x14:dataValidation>
        <x14:dataValidation type="list" allowBlank="1" showInputMessage="1" showErrorMessage="1">
          <x14:formula1>
            <xm:f>'D2'!$AF$28:$AF$33</xm:f>
          </x14:formula1>
          <xm:sqref>D13</xm:sqref>
        </x14:dataValidation>
        <x14:dataValidation type="list" allowBlank="1" showInputMessage="1" showErrorMessage="1">
          <x14:formula1>
            <xm:f>'D2'!$AS$28:$AS$33</xm:f>
          </x14:formula1>
          <xm:sqref>D14:D26</xm:sqref>
        </x14:dataValidation>
        <x14:dataValidation type="list" allowBlank="1" showInputMessage="1" showErrorMessage="1">
          <x14:formula1>
            <xm:f>'D2'!$U$102:$U$103</xm:f>
          </x14:formula1>
          <xm:sqref>V12</xm:sqref>
        </x14:dataValidation>
        <x14:dataValidation type="list" allowBlank="1" showInputMessage="1" showErrorMessage="1">
          <x14:formula1>
            <xm:f>'D2'!$AJ$102:$AJ$103</xm:f>
          </x14:formula1>
          <xm:sqref>V13</xm:sqref>
        </x14:dataValidation>
        <x14:dataValidation type="list" allowBlank="1" showInputMessage="1" showErrorMessage="1">
          <x14:formula1>
            <xm:f>'D2'!$AY$102:$AY$103</xm:f>
          </x14:formula1>
          <xm:sqref>V14:V26</xm:sqref>
        </x14:dataValidation>
        <x14:dataValidation type="list" allowBlank="1" showInputMessage="1" showErrorMessage="1">
          <x14:formula1>
            <xm:f>'D2'!$H$84:$J$84</xm:f>
          </x14:formula1>
          <xm:sqref>L12:L14</xm:sqref>
        </x14:dataValidation>
        <x14:dataValidation type="list" allowBlank="1" showInputMessage="1" showErrorMessage="1">
          <x14:formula1>
            <xm:f>'Ris-politk'!$A$4:$A$5</xm:f>
          </x14:formula1>
          <xm:sqref>AB12:AB13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zoomScale="85" zoomScaleNormal="85" workbookViewId="0">
      <selection activeCell="B12" sqref="B12"/>
    </sheetView>
  </sheetViews>
  <sheetFormatPr defaultRowHeight="15" x14ac:dyDescent="0.25"/>
  <cols>
    <col min="1" max="1" width="4.42578125" style="89" customWidth="1"/>
    <col min="2" max="4" width="42.5703125" style="89" customWidth="1"/>
    <col min="5" max="5" width="2.85546875" style="89" customWidth="1"/>
    <col min="6" max="6" width="35.42578125" style="89" customWidth="1"/>
    <col min="7" max="7" width="1.42578125" style="208" customWidth="1"/>
    <col min="8" max="8" width="39.28515625" style="89" customWidth="1"/>
    <col min="9" max="9" width="1.42578125" style="208" customWidth="1"/>
    <col min="10" max="10" width="6.28515625" style="89" customWidth="1"/>
    <col min="11" max="11" width="2.140625" style="208" customWidth="1"/>
    <col min="12" max="12" width="25.42578125" style="89" customWidth="1"/>
    <col min="13" max="13" width="4.7109375" style="89" customWidth="1"/>
    <col min="14" max="14" width="44.5703125" style="89" customWidth="1"/>
    <col min="15" max="15" width="3.140625" style="208" customWidth="1"/>
    <col min="16" max="16" width="9.28515625" style="89" customWidth="1"/>
    <col min="17" max="17" width="2.140625" style="89" customWidth="1"/>
    <col min="18" max="18" width="29" style="89" customWidth="1"/>
    <col min="19" max="19" width="1.85546875" style="89" customWidth="1"/>
    <col min="20" max="20" width="29" style="89" customWidth="1"/>
    <col min="21" max="21" width="3.140625" style="89" customWidth="1"/>
    <col min="22" max="22" width="29" style="89" customWidth="1"/>
    <col min="23" max="23" width="2.85546875" style="89" customWidth="1"/>
    <col min="24" max="24" width="29" style="89" customWidth="1"/>
    <col min="25" max="25" width="2.28515625" style="89" customWidth="1"/>
    <col min="26" max="26" width="9.28515625" style="89" customWidth="1"/>
    <col min="27" max="27" width="3.140625" style="89" customWidth="1"/>
    <col min="28" max="28" width="52.7109375" style="89" customWidth="1"/>
    <col min="29" max="29" width="53.85546875" style="89" customWidth="1"/>
    <col min="30" max="30" width="44.5703125" style="89" customWidth="1"/>
    <col min="31" max="31" width="33.7109375" style="89" customWidth="1"/>
    <col min="32" max="32" width="2.28515625" style="89" customWidth="1"/>
    <col min="33" max="33" width="42.28515625" style="89" customWidth="1"/>
    <col min="34" max="34" width="1.7109375" style="89" customWidth="1"/>
    <col min="35" max="35" width="9.28515625" style="89" customWidth="1"/>
    <col min="36" max="36" width="2.140625" style="89" customWidth="1"/>
    <col min="37" max="16384" width="9.140625" style="89"/>
  </cols>
  <sheetData>
    <row r="1" spans="1:36" ht="90" customHeight="1" x14ac:dyDescent="0.25"/>
    <row r="2" spans="1:36" x14ac:dyDescent="0.25">
      <c r="A2" s="183" t="s">
        <v>1</v>
      </c>
    </row>
    <row r="3" spans="1:36" x14ac:dyDescent="0.25">
      <c r="A3" s="184" t="s">
        <v>78</v>
      </c>
      <c r="F3" s="208"/>
      <c r="H3" s="208"/>
    </row>
    <row r="4" spans="1:36" s="185" customFormat="1" ht="36" customHeight="1" x14ac:dyDescent="1.35">
      <c r="B4" s="240" t="s">
        <v>142</v>
      </c>
      <c r="C4" s="240"/>
      <c r="D4" s="240"/>
      <c r="E4" s="240"/>
      <c r="F4" s="240"/>
      <c r="G4" s="186"/>
      <c r="H4" s="214"/>
      <c r="I4" s="186"/>
      <c r="J4" s="187"/>
      <c r="K4" s="188"/>
      <c r="L4" s="240" t="s">
        <v>143</v>
      </c>
      <c r="M4" s="240"/>
      <c r="N4" s="240"/>
      <c r="O4" s="186"/>
      <c r="P4" s="187"/>
      <c r="Q4" s="186"/>
      <c r="R4" s="240" t="s">
        <v>144</v>
      </c>
      <c r="S4" s="240"/>
      <c r="T4" s="240"/>
      <c r="U4" s="240"/>
      <c r="V4" s="240"/>
      <c r="W4" s="240"/>
      <c r="X4" s="240"/>
      <c r="Y4" s="188"/>
      <c r="Z4" s="187"/>
      <c r="AA4" s="188"/>
      <c r="AB4" s="240" t="s">
        <v>278</v>
      </c>
      <c r="AC4" s="240"/>
      <c r="AD4" s="240"/>
      <c r="AE4" s="240"/>
      <c r="AF4" s="240"/>
      <c r="AG4" s="240"/>
      <c r="AH4" s="188"/>
      <c r="AI4" s="187"/>
      <c r="AJ4" s="188"/>
    </row>
    <row r="5" spans="1:36" ht="15" customHeight="1" x14ac:dyDescent="1.35">
      <c r="B5" s="240"/>
      <c r="C5" s="240"/>
      <c r="D5" s="240"/>
      <c r="E5" s="240"/>
      <c r="F5" s="240"/>
      <c r="G5" s="105"/>
      <c r="H5" s="214"/>
      <c r="I5" s="105"/>
      <c r="J5" s="189"/>
      <c r="K5" s="102"/>
      <c r="L5" s="240"/>
      <c r="M5" s="240"/>
      <c r="N5" s="240"/>
      <c r="O5" s="105"/>
      <c r="P5" s="189"/>
      <c r="Q5" s="186"/>
      <c r="R5" s="240"/>
      <c r="S5" s="240"/>
      <c r="T5" s="240"/>
      <c r="U5" s="240"/>
      <c r="V5" s="240"/>
      <c r="W5" s="240"/>
      <c r="X5" s="240"/>
      <c r="Y5" s="102"/>
      <c r="Z5" s="189"/>
      <c r="AA5" s="102"/>
      <c r="AB5" s="240"/>
      <c r="AC5" s="240"/>
      <c r="AD5" s="240"/>
      <c r="AE5" s="240"/>
      <c r="AF5" s="240"/>
      <c r="AG5" s="240"/>
      <c r="AH5" s="102"/>
      <c r="AI5" s="189"/>
      <c r="AJ5" s="102"/>
    </row>
    <row r="6" spans="1:36" ht="15" customHeight="1" x14ac:dyDescent="1.35">
      <c r="B6" s="240"/>
      <c r="C6" s="240"/>
      <c r="D6" s="240"/>
      <c r="E6" s="240"/>
      <c r="F6" s="240"/>
      <c r="G6" s="105"/>
      <c r="H6" s="214"/>
      <c r="I6" s="105"/>
      <c r="J6" s="189"/>
      <c r="K6" s="102"/>
      <c r="L6" s="240"/>
      <c r="M6" s="240"/>
      <c r="N6" s="240"/>
      <c r="O6" s="105"/>
      <c r="P6" s="189"/>
      <c r="Q6" s="186"/>
      <c r="R6" s="240"/>
      <c r="S6" s="240"/>
      <c r="T6" s="240"/>
      <c r="U6" s="240"/>
      <c r="V6" s="240"/>
      <c r="W6" s="240"/>
      <c r="X6" s="240"/>
      <c r="Y6" s="102"/>
      <c r="Z6" s="189"/>
      <c r="AA6" s="102"/>
      <c r="AB6" s="240"/>
      <c r="AC6" s="240"/>
      <c r="AD6" s="240"/>
      <c r="AE6" s="240"/>
      <c r="AF6" s="240"/>
      <c r="AG6" s="240"/>
      <c r="AH6" s="102"/>
      <c r="AI6" s="189"/>
      <c r="AJ6" s="102"/>
    </row>
    <row r="7" spans="1:36" ht="15" customHeight="1" x14ac:dyDescent="1.35">
      <c r="B7" s="240"/>
      <c r="C7" s="240"/>
      <c r="D7" s="240"/>
      <c r="E7" s="240"/>
      <c r="F7" s="240"/>
      <c r="G7" s="105"/>
      <c r="H7" s="214"/>
      <c r="I7" s="105"/>
      <c r="J7" s="189"/>
      <c r="K7" s="102"/>
      <c r="L7" s="240"/>
      <c r="M7" s="240"/>
      <c r="N7" s="240"/>
      <c r="O7" s="105"/>
      <c r="P7" s="189"/>
      <c r="Q7" s="186"/>
      <c r="R7" s="240"/>
      <c r="S7" s="240"/>
      <c r="T7" s="240"/>
      <c r="U7" s="240"/>
      <c r="V7" s="240"/>
      <c r="W7" s="240"/>
      <c r="X7" s="240"/>
      <c r="Y7" s="102"/>
      <c r="Z7" s="189"/>
      <c r="AA7" s="102"/>
      <c r="AB7" s="240"/>
      <c r="AC7" s="240"/>
      <c r="AD7" s="240"/>
      <c r="AE7" s="240"/>
      <c r="AF7" s="240"/>
      <c r="AG7" s="240"/>
      <c r="AH7" s="102"/>
      <c r="AI7" s="189"/>
      <c r="AJ7" s="102"/>
    </row>
    <row r="8" spans="1:36" ht="15" customHeight="1" x14ac:dyDescent="1.35">
      <c r="B8" s="240"/>
      <c r="C8" s="240"/>
      <c r="D8" s="240"/>
      <c r="E8" s="240"/>
      <c r="F8" s="240"/>
      <c r="G8" s="105"/>
      <c r="H8" s="214"/>
      <c r="I8" s="105"/>
      <c r="J8" s="189"/>
      <c r="K8" s="102"/>
      <c r="L8" s="240"/>
      <c r="M8" s="240"/>
      <c r="N8" s="240"/>
      <c r="O8" s="105"/>
      <c r="P8" s="189"/>
      <c r="Q8" s="186"/>
      <c r="R8" s="240"/>
      <c r="S8" s="240"/>
      <c r="T8" s="240"/>
      <c r="U8" s="240"/>
      <c r="V8" s="240"/>
      <c r="W8" s="240"/>
      <c r="X8" s="240"/>
      <c r="Y8" s="102"/>
      <c r="Z8" s="189"/>
      <c r="AA8" s="102"/>
      <c r="AB8" s="240"/>
      <c r="AC8" s="240"/>
      <c r="AD8" s="240"/>
      <c r="AE8" s="240"/>
      <c r="AF8" s="240"/>
      <c r="AG8" s="240"/>
      <c r="AH8" s="102"/>
      <c r="AI8" s="189"/>
      <c r="AJ8" s="102"/>
    </row>
    <row r="9" spans="1:36" ht="98.25" customHeight="1" thickBot="1" x14ac:dyDescent="0.3">
      <c r="B9" s="241" t="s">
        <v>580</v>
      </c>
      <c r="C9" s="242"/>
      <c r="D9" s="242"/>
      <c r="E9" s="242"/>
      <c r="F9" s="242"/>
      <c r="G9" s="105"/>
      <c r="H9" s="191"/>
      <c r="I9" s="105"/>
      <c r="J9" s="106"/>
      <c r="K9" s="102"/>
      <c r="L9" s="243" t="s">
        <v>435</v>
      </c>
      <c r="M9" s="239"/>
      <c r="N9" s="239"/>
      <c r="O9" s="102"/>
      <c r="P9" s="106"/>
      <c r="Q9" s="186"/>
      <c r="R9" s="243" t="s">
        <v>436</v>
      </c>
      <c r="S9" s="243"/>
      <c r="T9" s="243"/>
      <c r="U9" s="243"/>
      <c r="V9" s="243"/>
      <c r="W9" s="243"/>
      <c r="X9" s="243"/>
      <c r="Y9" s="102"/>
      <c r="Z9" s="106"/>
      <c r="AA9" s="102"/>
      <c r="AB9" s="239" t="s">
        <v>279</v>
      </c>
      <c r="AC9" s="239"/>
      <c r="AD9" s="239"/>
      <c r="AE9" s="239"/>
      <c r="AF9" s="239"/>
      <c r="AG9" s="239"/>
      <c r="AH9" s="102"/>
      <c r="AI9" s="106"/>
      <c r="AJ9" s="102"/>
    </row>
    <row r="10" spans="1:36" ht="7.5" customHeight="1" x14ac:dyDescent="0.25">
      <c r="B10" s="190"/>
      <c r="C10" s="191"/>
      <c r="D10" s="191"/>
      <c r="E10" s="192"/>
      <c r="F10" s="191"/>
      <c r="G10" s="209"/>
      <c r="H10" s="191"/>
      <c r="I10" s="209"/>
      <c r="J10" s="106"/>
      <c r="K10" s="107"/>
      <c r="L10" s="193"/>
      <c r="M10" s="194"/>
      <c r="N10" s="195"/>
      <c r="O10" s="107"/>
      <c r="P10" s="106"/>
      <c r="Q10" s="186"/>
      <c r="R10" s="196"/>
      <c r="S10" s="197"/>
      <c r="T10" s="196"/>
      <c r="U10" s="197"/>
      <c r="V10" s="196"/>
      <c r="W10" s="197"/>
      <c r="X10" s="196"/>
      <c r="Y10" s="102"/>
      <c r="Z10" s="106"/>
      <c r="AA10" s="102"/>
      <c r="AB10" s="198"/>
      <c r="AC10" s="198"/>
      <c r="AD10" s="198"/>
      <c r="AE10" s="198"/>
      <c r="AF10" s="199"/>
      <c r="AG10" s="198"/>
      <c r="AH10" s="102"/>
      <c r="AI10" s="106"/>
      <c r="AJ10" s="102"/>
    </row>
    <row r="11" spans="1:36" ht="26.25" customHeight="1" x14ac:dyDescent="0.25">
      <c r="B11" s="200" t="s">
        <v>3</v>
      </c>
      <c r="C11" s="200" t="s">
        <v>4</v>
      </c>
      <c r="D11" s="200" t="s">
        <v>2</v>
      </c>
      <c r="E11" s="102"/>
      <c r="F11" s="200" t="s">
        <v>76</v>
      </c>
      <c r="G11" s="210"/>
      <c r="H11" s="236" t="s">
        <v>589</v>
      </c>
      <c r="I11" s="210"/>
      <c r="J11" s="202"/>
      <c r="K11" s="211"/>
      <c r="L11" s="200" t="s">
        <v>434</v>
      </c>
      <c r="M11" s="204"/>
      <c r="N11" s="200" t="s">
        <v>76</v>
      </c>
      <c r="O11" s="205"/>
      <c r="P11" s="202"/>
      <c r="Q11" s="201"/>
      <c r="R11" s="200" t="s">
        <v>64</v>
      </c>
      <c r="S11" s="203"/>
      <c r="T11" s="200" t="s">
        <v>76</v>
      </c>
      <c r="U11" s="105"/>
      <c r="V11" s="200" t="s">
        <v>434</v>
      </c>
      <c r="W11" s="206"/>
      <c r="X11" s="200" t="s">
        <v>76</v>
      </c>
      <c r="Y11" s="206"/>
      <c r="Z11" s="202"/>
      <c r="AA11" s="203"/>
      <c r="AB11" s="200" t="s">
        <v>275</v>
      </c>
      <c r="AC11" s="200" t="s">
        <v>271</v>
      </c>
      <c r="AD11" s="200" t="s">
        <v>277</v>
      </c>
      <c r="AE11" s="200" t="s">
        <v>276</v>
      </c>
      <c r="AF11" s="203"/>
      <c r="AG11" s="200" t="s">
        <v>76</v>
      </c>
      <c r="AH11" s="102"/>
      <c r="AI11" s="202"/>
      <c r="AJ11" s="102"/>
    </row>
    <row r="12" spans="1:36" x14ac:dyDescent="0.25">
      <c r="A12" s="89">
        <v>1</v>
      </c>
      <c r="B12" s="90"/>
      <c r="C12" s="90"/>
      <c r="D12" s="90"/>
      <c r="E12" s="91"/>
      <c r="F12" s="92"/>
      <c r="G12" s="212"/>
      <c r="H12" s="237" t="str">
        <f>IF(D12="","",VLOOKUP(LEFT(D12,250),'P1'!$E$4:$F$138,2,FALSE))</f>
        <v/>
      </c>
      <c r="I12" s="212"/>
      <c r="J12" s="94"/>
      <c r="K12" s="213"/>
      <c r="L12" s="98"/>
      <c r="M12" s="96"/>
      <c r="N12" s="97"/>
      <c r="O12" s="104"/>
      <c r="P12" s="94"/>
      <c r="Q12" s="91"/>
      <c r="R12" s="98"/>
      <c r="S12" s="91"/>
      <c r="T12" s="97"/>
      <c r="U12" s="93"/>
      <c r="V12" s="98"/>
      <c r="W12" s="99"/>
      <c r="X12" s="97"/>
      <c r="Y12" s="100"/>
      <c r="Z12" s="94"/>
      <c r="AA12" s="91"/>
      <c r="AB12" s="98"/>
      <c r="AC12" s="207" t="str">
        <f>IF($AB12='Ris-politk'!$A$4,'Ris-politk'!$B$4,IF($AB12='Ris-politk'!$A$5,'Ris-politk'!$B$5,"Potrebné vybrať Aktivitu RIS3 SK"))</f>
        <v>Potrebné vybrať Aktivitu RIS3 SK</v>
      </c>
      <c r="AD12" s="207" t="str">
        <f>IF($AB12='Ris-politk'!$A$4,'Ris-politk'!$C$4,IF($AB12='Ris-politk'!$A$5,'Ris-politk'!$C$5,"Potrebné vybrať Aktivitu RIS3 SK"))</f>
        <v>Potrebné vybrať Aktivitu RIS3 SK</v>
      </c>
      <c r="AE12" s="207" t="str">
        <f>IF($AB12='Ris-politk'!$A$4,'Ris-politk'!$D$4,IF($AB12='Ris-politk'!$A$5,'Ris-politk'!$D$5,"Potrebné vybrať Aktivitu RIS3 SK"))</f>
        <v>Potrebné vybrať Aktivitu RIS3 SK</v>
      </c>
      <c r="AF12" s="91"/>
      <c r="AG12" s="101"/>
      <c r="AH12" s="102"/>
      <c r="AI12" s="94"/>
      <c r="AJ12" s="102"/>
    </row>
    <row r="13" spans="1:36" x14ac:dyDescent="0.25">
      <c r="A13" s="89">
        <v>2</v>
      </c>
      <c r="B13" s="90"/>
      <c r="C13" s="90"/>
      <c r="D13" s="90"/>
      <c r="E13" s="91"/>
      <c r="F13" s="92"/>
      <c r="G13" s="212"/>
      <c r="H13" s="237" t="str">
        <f>IF(D13="","",VLOOKUP(LEFT(D13,250),'P1'!$E$4:$F$138,2,FALSE))</f>
        <v/>
      </c>
      <c r="I13" s="212"/>
      <c r="J13" s="103"/>
      <c r="K13" s="213"/>
      <c r="L13" s="98"/>
      <c r="M13" s="96"/>
      <c r="N13" s="101"/>
      <c r="O13" s="104"/>
      <c r="P13" s="103"/>
      <c r="Q13" s="91"/>
      <c r="R13" s="98"/>
      <c r="S13" s="91"/>
      <c r="T13" s="101"/>
      <c r="U13" s="93"/>
      <c r="V13" s="98"/>
      <c r="W13" s="99"/>
      <c r="X13" s="101"/>
      <c r="Y13" s="104"/>
      <c r="Z13" s="103"/>
      <c r="AA13" s="91"/>
      <c r="AB13" s="98"/>
      <c r="AC13" s="207" t="str">
        <f>IF($AB13='Ris-politk'!$A$4,'Ris-politk'!$B$4,IF($AB13='Ris-politk'!$A$5,'Ris-politk'!$B$5,"Potrebné vybrať Aktivitu RIS3 SK"))</f>
        <v>Potrebné vybrať Aktivitu RIS3 SK</v>
      </c>
      <c r="AD13" s="207" t="str">
        <f>IF($AB13='Ris-politk'!$A$4,'Ris-politk'!$C$4,IF($AB13='Ris-politk'!$A$5,'Ris-politk'!$C$5,"Potrebné vybrať Aktivitu RIS3 SK"))</f>
        <v>Potrebné vybrať Aktivitu RIS3 SK</v>
      </c>
      <c r="AE13" s="207" t="str">
        <f>IF($AB13='Ris-politk'!$A$4,'Ris-politk'!$D$4,IF($AB13='Ris-politk'!$A$5,'Ris-politk'!$D$5,"Potrebné vybrať Aktivitu RIS3 SK"))</f>
        <v>Potrebné vybrať Aktivitu RIS3 SK</v>
      </c>
      <c r="AF13" s="91"/>
      <c r="AH13" s="102"/>
      <c r="AI13" s="103"/>
      <c r="AJ13" s="102"/>
    </row>
    <row r="14" spans="1:36" x14ac:dyDescent="0.25">
      <c r="A14" s="89">
        <v>3</v>
      </c>
      <c r="B14" s="90"/>
      <c r="C14" s="90"/>
      <c r="D14" s="90"/>
      <c r="E14" s="91"/>
      <c r="F14" s="92"/>
      <c r="G14" s="212"/>
      <c r="H14" s="237" t="str">
        <f>IF(D14="","",VLOOKUP(LEFT(D14,250),'P1'!$E$4:$F$138,2,FALSE))</f>
        <v/>
      </c>
      <c r="I14" s="212"/>
      <c r="J14" s="103"/>
      <c r="K14" s="213"/>
      <c r="L14" s="98"/>
      <c r="M14" s="96"/>
      <c r="N14" s="101"/>
      <c r="O14" s="104"/>
      <c r="P14" s="103"/>
      <c r="Q14" s="91"/>
      <c r="R14" s="98"/>
      <c r="S14" s="91"/>
      <c r="T14" s="101"/>
      <c r="U14" s="93"/>
      <c r="V14" s="98"/>
      <c r="W14" s="99"/>
      <c r="X14" s="101"/>
      <c r="Y14" s="104"/>
      <c r="Z14" s="103"/>
      <c r="AA14" s="91"/>
      <c r="AF14" s="91"/>
      <c r="AH14" s="102"/>
      <c r="AI14" s="103"/>
      <c r="AJ14" s="102"/>
    </row>
    <row r="15" spans="1:36" x14ac:dyDescent="0.25">
      <c r="A15" s="89">
        <v>4</v>
      </c>
      <c r="B15" s="90"/>
      <c r="C15" s="90"/>
      <c r="D15" s="90"/>
      <c r="E15" s="91"/>
      <c r="F15" s="92"/>
      <c r="G15" s="212"/>
      <c r="H15" s="237" t="str">
        <f>IF(D15="","",VLOOKUP(LEFT(D15,250),'P1'!$E$4:$F$138,2,FALSE))</f>
        <v/>
      </c>
      <c r="I15" s="212"/>
      <c r="J15" s="103"/>
      <c r="K15" s="213"/>
      <c r="M15" s="182"/>
      <c r="O15" s="104"/>
      <c r="P15" s="103"/>
      <c r="Q15" s="91"/>
      <c r="R15" s="98"/>
      <c r="S15" s="91"/>
      <c r="T15" s="101"/>
      <c r="U15" s="93"/>
      <c r="V15" s="98"/>
      <c r="W15" s="99"/>
      <c r="X15" s="101"/>
      <c r="Y15" s="104"/>
      <c r="Z15" s="103"/>
      <c r="AA15" s="102"/>
      <c r="AF15" s="102"/>
      <c r="AH15" s="102"/>
      <c r="AI15" s="103"/>
      <c r="AJ15" s="102"/>
    </row>
    <row r="16" spans="1:36" x14ac:dyDescent="0.25">
      <c r="A16" s="89">
        <v>5</v>
      </c>
      <c r="B16" s="90"/>
      <c r="C16" s="90"/>
      <c r="D16" s="90"/>
      <c r="E16" s="91"/>
      <c r="F16" s="92"/>
      <c r="G16" s="212"/>
      <c r="H16" s="237" t="str">
        <f>IF(D16="","",VLOOKUP(LEFT(D16,250),'P1'!$E$4:$F$138,2,FALSE))</f>
        <v/>
      </c>
      <c r="I16" s="212"/>
      <c r="J16" s="103"/>
      <c r="K16" s="213"/>
      <c r="M16" s="182"/>
      <c r="O16" s="104"/>
      <c r="P16" s="103"/>
      <c r="Q16" s="91"/>
      <c r="R16" s="98"/>
      <c r="S16" s="91"/>
      <c r="T16" s="101"/>
      <c r="U16" s="93"/>
      <c r="V16" s="98"/>
      <c r="W16" s="99"/>
      <c r="X16" s="101"/>
      <c r="Y16" s="104"/>
      <c r="Z16" s="103"/>
      <c r="AA16" s="102"/>
      <c r="AF16" s="102"/>
      <c r="AH16" s="102"/>
      <c r="AI16" s="103"/>
      <c r="AJ16" s="102"/>
    </row>
    <row r="17" spans="1:36" x14ac:dyDescent="0.25">
      <c r="A17" s="89">
        <v>6</v>
      </c>
      <c r="B17" s="90"/>
      <c r="C17" s="90"/>
      <c r="D17" s="90"/>
      <c r="E17" s="91"/>
      <c r="F17" s="92"/>
      <c r="G17" s="212"/>
      <c r="H17" s="237" t="str">
        <f>IF(D17="","",VLOOKUP(LEFT(D17,250),'P1'!$E$4:$F$138,2,FALSE))</f>
        <v/>
      </c>
      <c r="I17" s="212"/>
      <c r="J17" s="103"/>
      <c r="K17" s="107"/>
      <c r="M17" s="182"/>
      <c r="O17" s="107"/>
      <c r="P17" s="103"/>
      <c r="Q17" s="91"/>
      <c r="R17" s="98"/>
      <c r="S17" s="91"/>
      <c r="T17" s="101"/>
      <c r="U17" s="93"/>
      <c r="V17" s="98"/>
      <c r="W17" s="99"/>
      <c r="X17" s="101"/>
      <c r="Y17" s="104"/>
      <c r="Z17" s="103"/>
      <c r="AA17" s="102"/>
      <c r="AF17" s="102"/>
      <c r="AH17" s="102"/>
      <c r="AI17" s="103"/>
      <c r="AJ17" s="102"/>
    </row>
    <row r="18" spans="1:36" x14ac:dyDescent="0.25">
      <c r="A18" s="89">
        <v>7</v>
      </c>
      <c r="B18" s="90"/>
      <c r="C18" s="90"/>
      <c r="D18" s="90"/>
      <c r="E18" s="91"/>
      <c r="F18" s="92"/>
      <c r="G18" s="212"/>
      <c r="H18" s="237" t="str">
        <f>IF(D18="","",VLOOKUP(LEFT(D18,250),'P1'!$E$4:$F$138,2,FALSE))</f>
        <v/>
      </c>
      <c r="I18" s="212"/>
      <c r="J18" s="103"/>
      <c r="K18" s="107"/>
      <c r="M18" s="182"/>
      <c r="O18" s="107"/>
      <c r="P18" s="103"/>
      <c r="Q18" s="91"/>
      <c r="R18" s="98"/>
      <c r="S18" s="91"/>
      <c r="T18" s="101"/>
      <c r="U18" s="93"/>
      <c r="V18" s="98"/>
      <c r="W18" s="99"/>
      <c r="X18" s="101"/>
      <c r="Y18" s="104"/>
      <c r="Z18" s="103"/>
      <c r="AA18" s="102"/>
      <c r="AF18" s="102"/>
      <c r="AH18" s="102"/>
      <c r="AI18" s="103"/>
      <c r="AJ18" s="102"/>
    </row>
    <row r="19" spans="1:36" x14ac:dyDescent="0.25">
      <c r="A19" s="89">
        <v>8</v>
      </c>
      <c r="B19" s="90"/>
      <c r="C19" s="90"/>
      <c r="D19" s="90"/>
      <c r="E19" s="91"/>
      <c r="F19" s="92"/>
      <c r="G19" s="212"/>
      <c r="H19" s="237" t="str">
        <f>IF(D19="","",VLOOKUP(LEFT(D19,250),'P1'!$E$4:$F$138,2,FALSE))</f>
        <v/>
      </c>
      <c r="I19" s="212"/>
      <c r="J19" s="103"/>
      <c r="K19" s="107"/>
      <c r="M19" s="182"/>
      <c r="O19" s="107"/>
      <c r="P19" s="103"/>
      <c r="Q19" s="91"/>
      <c r="R19" s="98"/>
      <c r="S19" s="91"/>
      <c r="T19" s="101"/>
      <c r="U19" s="93"/>
      <c r="V19" s="98"/>
      <c r="W19" s="99"/>
      <c r="X19" s="101"/>
      <c r="Y19" s="104"/>
      <c r="Z19" s="103"/>
      <c r="AA19" s="102"/>
      <c r="AF19" s="102"/>
      <c r="AH19" s="102"/>
      <c r="AI19" s="103"/>
      <c r="AJ19" s="102"/>
    </row>
    <row r="20" spans="1:36" x14ac:dyDescent="0.25">
      <c r="A20" s="89">
        <v>9</v>
      </c>
      <c r="B20" s="90"/>
      <c r="C20" s="90"/>
      <c r="D20" s="90"/>
      <c r="E20" s="91"/>
      <c r="F20" s="92"/>
      <c r="G20" s="212"/>
      <c r="H20" s="237" t="str">
        <f>IF(D20="","",VLOOKUP(LEFT(D20,250),'P1'!$E$4:$F$138,2,FALSE))</f>
        <v/>
      </c>
      <c r="I20" s="212"/>
      <c r="J20" s="103"/>
      <c r="K20" s="107"/>
      <c r="M20" s="182"/>
      <c r="O20" s="107"/>
      <c r="P20" s="103"/>
      <c r="Q20" s="91"/>
      <c r="R20" s="98"/>
      <c r="S20" s="91"/>
      <c r="T20" s="101"/>
      <c r="U20" s="93"/>
      <c r="V20" s="98"/>
      <c r="W20" s="99"/>
      <c r="X20" s="101"/>
      <c r="Y20" s="104"/>
      <c r="Z20" s="103"/>
      <c r="AA20" s="102"/>
      <c r="AF20" s="102"/>
      <c r="AH20" s="102"/>
      <c r="AI20" s="103"/>
      <c r="AJ20" s="102"/>
    </row>
    <row r="21" spans="1:36" x14ac:dyDescent="0.25">
      <c r="A21" s="89">
        <v>10</v>
      </c>
      <c r="B21" s="90"/>
      <c r="C21" s="90"/>
      <c r="D21" s="90"/>
      <c r="E21" s="91"/>
      <c r="F21" s="92"/>
      <c r="G21" s="212"/>
      <c r="H21" s="237" t="str">
        <f>IF(D21="","",VLOOKUP(LEFT(D21,250),'P1'!$E$4:$F$138,2,FALSE))</f>
        <v/>
      </c>
      <c r="I21" s="212"/>
      <c r="J21" s="103"/>
      <c r="K21" s="107"/>
      <c r="M21" s="182"/>
      <c r="O21" s="107"/>
      <c r="P21" s="103"/>
      <c r="Q21" s="91"/>
      <c r="R21" s="98"/>
      <c r="S21" s="91"/>
      <c r="T21" s="101"/>
      <c r="U21" s="93"/>
      <c r="V21" s="98"/>
      <c r="W21" s="99"/>
      <c r="X21" s="101"/>
      <c r="Y21" s="104"/>
      <c r="Z21" s="103"/>
      <c r="AA21" s="102"/>
      <c r="AF21" s="102"/>
      <c r="AH21" s="102"/>
      <c r="AI21" s="103"/>
      <c r="AJ21" s="102"/>
    </row>
    <row r="22" spans="1:36" x14ac:dyDescent="0.25">
      <c r="A22" s="89">
        <v>11</v>
      </c>
      <c r="B22" s="90"/>
      <c r="C22" s="90"/>
      <c r="D22" s="90"/>
      <c r="E22" s="91"/>
      <c r="F22" s="92"/>
      <c r="G22" s="212"/>
      <c r="H22" s="237" t="str">
        <f>IF(D22="","",VLOOKUP(LEFT(D22,250),'P1'!$E$4:$F$138,2,FALSE))</f>
        <v/>
      </c>
      <c r="I22" s="212"/>
      <c r="J22" s="103"/>
      <c r="K22" s="107"/>
      <c r="M22" s="182"/>
      <c r="O22" s="107"/>
      <c r="P22" s="103"/>
      <c r="Q22" s="91"/>
      <c r="R22" s="98"/>
      <c r="S22" s="91"/>
      <c r="T22" s="101"/>
      <c r="U22" s="93"/>
      <c r="V22" s="98"/>
      <c r="W22" s="99"/>
      <c r="X22" s="101"/>
      <c r="Y22" s="104"/>
      <c r="Z22" s="103"/>
      <c r="AA22" s="102"/>
      <c r="AF22" s="102"/>
      <c r="AH22" s="102"/>
      <c r="AI22" s="103"/>
      <c r="AJ22" s="102"/>
    </row>
    <row r="23" spans="1:36" x14ac:dyDescent="0.25">
      <c r="A23" s="89">
        <v>12</v>
      </c>
      <c r="B23" s="90"/>
      <c r="C23" s="90"/>
      <c r="D23" s="90"/>
      <c r="E23" s="91"/>
      <c r="F23" s="92"/>
      <c r="G23" s="212"/>
      <c r="H23" s="237" t="str">
        <f>IF(D23="","",VLOOKUP(LEFT(D23,250),'P1'!$E$4:$F$138,2,FALSE))</f>
        <v/>
      </c>
      <c r="I23" s="212"/>
      <c r="J23" s="103"/>
      <c r="K23" s="107"/>
      <c r="M23" s="182"/>
      <c r="O23" s="107"/>
      <c r="P23" s="103"/>
      <c r="Q23" s="91"/>
      <c r="R23" s="98"/>
      <c r="S23" s="91"/>
      <c r="T23" s="101"/>
      <c r="U23" s="93"/>
      <c r="V23" s="98"/>
      <c r="W23" s="99"/>
      <c r="X23" s="101"/>
      <c r="Y23" s="104"/>
      <c r="Z23" s="103"/>
      <c r="AA23" s="102"/>
      <c r="AF23" s="102"/>
      <c r="AH23" s="102"/>
      <c r="AI23" s="103"/>
      <c r="AJ23" s="102"/>
    </row>
    <row r="24" spans="1:36" x14ac:dyDescent="0.25">
      <c r="A24" s="89">
        <v>13</v>
      </c>
      <c r="B24" s="90"/>
      <c r="C24" s="90"/>
      <c r="D24" s="90"/>
      <c r="E24" s="91"/>
      <c r="F24" s="92"/>
      <c r="G24" s="212"/>
      <c r="H24" s="237" t="str">
        <f>IF(D24="","",VLOOKUP(LEFT(D24,250),'P1'!$E$4:$F$138,2,FALSE))</f>
        <v/>
      </c>
      <c r="I24" s="212"/>
      <c r="J24" s="103"/>
      <c r="K24" s="107"/>
      <c r="M24" s="182"/>
      <c r="O24" s="107"/>
      <c r="P24" s="103"/>
      <c r="Q24" s="91"/>
      <c r="R24" s="98"/>
      <c r="S24" s="91"/>
      <c r="T24" s="101"/>
      <c r="U24" s="93"/>
      <c r="V24" s="98"/>
      <c r="W24" s="99"/>
      <c r="X24" s="101"/>
      <c r="Y24" s="104"/>
      <c r="Z24" s="103"/>
      <c r="AA24" s="102"/>
      <c r="AF24" s="102"/>
      <c r="AH24" s="102"/>
      <c r="AI24" s="103"/>
      <c r="AJ24" s="102"/>
    </row>
    <row r="25" spans="1:36" x14ac:dyDescent="0.25">
      <c r="A25" s="89">
        <v>14</v>
      </c>
      <c r="B25" s="90"/>
      <c r="C25" s="90"/>
      <c r="D25" s="90"/>
      <c r="E25" s="91"/>
      <c r="F25" s="92"/>
      <c r="G25" s="212"/>
      <c r="H25" s="237" t="str">
        <f>IF(D25="","",VLOOKUP(LEFT(D25,250),'P1'!$E$4:$F$138,2,FALSE))</f>
        <v/>
      </c>
      <c r="I25" s="212"/>
      <c r="J25" s="103"/>
      <c r="K25" s="107"/>
      <c r="M25" s="182"/>
      <c r="O25" s="107"/>
      <c r="P25" s="103"/>
      <c r="Q25" s="91"/>
      <c r="R25" s="98"/>
      <c r="S25" s="91"/>
      <c r="T25" s="101"/>
      <c r="U25" s="93"/>
      <c r="V25" s="98"/>
      <c r="W25" s="99"/>
      <c r="X25" s="101"/>
      <c r="Y25" s="104"/>
      <c r="Z25" s="103"/>
      <c r="AA25" s="102"/>
      <c r="AF25" s="102"/>
      <c r="AH25" s="102"/>
      <c r="AI25" s="103"/>
      <c r="AJ25" s="102"/>
    </row>
    <row r="26" spans="1:36" x14ac:dyDescent="0.25">
      <c r="A26" s="89">
        <v>15</v>
      </c>
      <c r="B26" s="90"/>
      <c r="C26" s="90"/>
      <c r="D26" s="90"/>
      <c r="E26" s="91"/>
      <c r="F26" s="92"/>
      <c r="G26" s="212"/>
      <c r="H26" s="237" t="str">
        <f>IF(D26="","",VLOOKUP(LEFT(D26,250),'P1'!$E$4:$F$138,2,FALSE))</f>
        <v/>
      </c>
      <c r="I26" s="212"/>
      <c r="J26" s="103"/>
      <c r="K26" s="107"/>
      <c r="M26" s="182"/>
      <c r="O26" s="107"/>
      <c r="P26" s="103"/>
      <c r="Q26" s="91"/>
      <c r="R26" s="98"/>
      <c r="S26" s="91"/>
      <c r="T26" s="101"/>
      <c r="U26" s="93"/>
      <c r="V26" s="98"/>
      <c r="W26" s="99"/>
      <c r="X26" s="101"/>
      <c r="Y26" s="104"/>
      <c r="Z26" s="103"/>
      <c r="AA26" s="102"/>
      <c r="AF26" s="102"/>
      <c r="AH26" s="102"/>
      <c r="AI26" s="103"/>
      <c r="AJ26" s="102"/>
    </row>
    <row r="27" spans="1:36" x14ac:dyDescent="0.25">
      <c r="E27" s="102"/>
      <c r="G27" s="107"/>
      <c r="I27" s="107"/>
      <c r="J27" s="102"/>
      <c r="K27" s="107"/>
      <c r="L27" s="244"/>
      <c r="M27" s="244"/>
      <c r="N27" s="244"/>
      <c r="O27" s="107"/>
      <c r="P27" s="102"/>
      <c r="Q27" s="102"/>
      <c r="S27" s="102"/>
      <c r="U27" s="102"/>
      <c r="W27" s="102"/>
      <c r="Y27" s="102"/>
      <c r="Z27" s="102"/>
      <c r="AA27" s="102"/>
      <c r="AF27" s="102"/>
      <c r="AH27" s="102"/>
      <c r="AI27" s="102"/>
      <c r="AJ27" s="102"/>
    </row>
  </sheetData>
  <mergeCells count="9">
    <mergeCell ref="L27:N27"/>
    <mergeCell ref="AB4:AG8"/>
    <mergeCell ref="B9:F9"/>
    <mergeCell ref="L9:N9"/>
    <mergeCell ref="R9:X9"/>
    <mergeCell ref="AB9:AG9"/>
    <mergeCell ref="B4:F8"/>
    <mergeCell ref="L4:N8"/>
    <mergeCell ref="R4:X8"/>
  </mergeCell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'D2'!$S$28:$S$33</xm:f>
          </x14:formula1>
          <xm:sqref>P12 J12 Z12 AI12</xm:sqref>
        </x14:dataValidation>
        <x14:dataValidation type="list" allowBlank="1" showInputMessage="1" showErrorMessage="1">
          <x14:formula1>
            <xm:f>'P2'!$S$28:$S$38</xm:f>
          </x14:formula1>
          <xm:sqref>D12</xm:sqref>
        </x14:dataValidation>
        <x14:dataValidation type="list" allowBlank="1" showInputMessage="1" showErrorMessage="1">
          <x14:formula1>
            <xm:f>'P2'!$I$129:$O$129</xm:f>
          </x14:formula1>
          <xm:sqref>V12:V26</xm:sqref>
        </x14:dataValidation>
        <x14:dataValidation type="list" allowBlank="1" showInputMessage="1" showErrorMessage="1">
          <x14:formula1>
            <xm:f>'P2'!$AS$28:$AS$38</xm:f>
          </x14:formula1>
          <xm:sqref>D14:D26</xm:sqref>
        </x14:dataValidation>
        <x14:dataValidation type="list" allowBlank="1" showInputMessage="1" showErrorMessage="1">
          <x14:formula1>
            <xm:f>'P2'!$AF$28:$AF$38</xm:f>
          </x14:formula1>
          <xm:sqref>D13</xm:sqref>
        </x14:dataValidation>
        <x14:dataValidation type="list" allowBlank="1" showInputMessage="1" showErrorMessage="1">
          <x14:formula1>
            <xm:f>'P2'!$AM$3:$AM$5</xm:f>
          </x14:formula1>
          <xm:sqref>C14:C26</xm:sqref>
        </x14:dataValidation>
        <x14:dataValidation type="list" allowBlank="1" showInputMessage="1" showErrorMessage="1">
          <x14:formula1>
            <xm:f>'P2'!$AB$3:$AB$5</xm:f>
          </x14:formula1>
          <xm:sqref>C13</xm:sqref>
        </x14:dataValidation>
        <x14:dataValidation type="list" allowBlank="1" showInputMessage="1" showErrorMessage="1">
          <x14:formula1>
            <xm:f>'D2'!$I$84:$J$84</xm:f>
          </x14:formula1>
          <xm:sqref>M12:M14 W12:W26</xm:sqref>
        </x14:dataValidation>
        <x14:dataValidation type="list" allowBlank="1" showInputMessage="1" showErrorMessage="1">
          <x14:formula1>
            <xm:f>'P2'!$Q$3:$Q$5</xm:f>
          </x14:formula1>
          <xm:sqref>C12</xm:sqref>
        </x14:dataValidation>
        <x14:dataValidation type="list" allowBlank="1" showInputMessage="1" showErrorMessage="1">
          <x14:formula1>
            <xm:f>'P2'!$I$2:$N$2</xm:f>
          </x14:formula1>
          <xm:sqref>B12:B26</xm:sqref>
        </x14:dataValidation>
        <x14:dataValidation type="list" allowBlank="1" showInputMessage="1" showErrorMessage="1">
          <x14:formula1>
            <xm:f>'Ris-politk'!$A$4:$A$5</xm:f>
          </x14:formula1>
          <xm:sqref>AB12:AB13</xm:sqref>
        </x14:dataValidation>
        <x14:dataValidation type="list" allowBlank="1" showInputMessage="1" showErrorMessage="1">
          <x14:formula1>
            <xm:f>'P2'!$H$129:$O$129</xm:f>
          </x14:formula1>
          <xm:sqref>L12:L14</xm:sqref>
        </x14:dataValidation>
        <x14:dataValidation type="list" allowBlank="1" showInputMessage="1" showErrorMessage="1">
          <x14:formula1>
            <xm:f>'P2'!$M$152:$M$177</xm:f>
          </x14:formula1>
          <xm:sqref>R12:R26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topLeftCell="A2" zoomScaleNormal="100" workbookViewId="0">
      <selection activeCell="B12" sqref="B12"/>
    </sheetView>
  </sheetViews>
  <sheetFormatPr defaultRowHeight="15" x14ac:dyDescent="0.25"/>
  <cols>
    <col min="1" max="1" width="2.7109375" style="89" customWidth="1"/>
    <col min="2" max="2" width="34.85546875" style="89" customWidth="1"/>
    <col min="3" max="3" width="42.140625" style="89" customWidth="1"/>
    <col min="4" max="4" width="37" style="89" customWidth="1"/>
    <col min="5" max="5" width="1.28515625" style="102" customWidth="1"/>
    <col min="6" max="6" width="38.42578125" style="89" customWidth="1"/>
    <col min="7" max="7" width="2.28515625" style="102" customWidth="1"/>
    <col min="8" max="8" width="40.42578125" style="89" customWidth="1"/>
    <col min="9" max="9" width="2.28515625" style="102" customWidth="1"/>
    <col min="10" max="10" width="3.140625" style="102" customWidth="1"/>
    <col min="11" max="11" width="1.42578125" style="102" customWidth="1"/>
    <col min="12" max="12" width="36.28515625" style="89" customWidth="1"/>
    <col min="13" max="13" width="1.28515625" style="182" customWidth="1"/>
    <col min="14" max="14" width="34.7109375" style="89" customWidth="1"/>
    <col min="15" max="15" width="1.42578125" style="102" customWidth="1"/>
    <col min="16" max="16" width="2.7109375" style="102" customWidth="1"/>
    <col min="17" max="17" width="1.42578125" style="102" customWidth="1"/>
    <col min="18" max="18" width="37.140625" style="89" customWidth="1"/>
    <col min="19" max="19" width="2" style="102" customWidth="1"/>
    <col min="20" max="20" width="44.5703125" style="89" customWidth="1"/>
    <col min="21" max="21" width="2.85546875" style="102" customWidth="1"/>
    <col min="22" max="22" width="29.28515625" style="89" customWidth="1"/>
    <col min="23" max="23" width="1.7109375" style="102" customWidth="1"/>
    <col min="24" max="24" width="39.28515625" style="89" customWidth="1"/>
    <col min="25" max="27" width="2.140625" style="102" customWidth="1"/>
    <col min="28" max="28" width="35.28515625" style="89" customWidth="1"/>
    <col min="29" max="29" width="29.42578125" style="89" customWidth="1"/>
    <col min="30" max="30" width="30.140625" style="89" customWidth="1"/>
    <col min="31" max="31" width="31.42578125" style="89" customWidth="1"/>
    <col min="32" max="32" width="2.85546875" style="102" customWidth="1"/>
    <col min="33" max="33" width="43.85546875" style="89" customWidth="1"/>
    <col min="34" max="35" width="2.140625" style="102" customWidth="1"/>
    <col min="36" max="36" width="9.140625" style="102"/>
    <col min="37" max="16384" width="9.140625" style="89"/>
  </cols>
  <sheetData>
    <row r="1" spans="1:36" ht="73.5" customHeight="1" x14ac:dyDescent="0.25"/>
    <row r="2" spans="1:36" x14ac:dyDescent="0.25">
      <c r="A2" s="183" t="s">
        <v>354</v>
      </c>
    </row>
    <row r="3" spans="1:36" x14ac:dyDescent="0.25">
      <c r="A3" s="184" t="s">
        <v>350</v>
      </c>
      <c r="J3" s="106"/>
      <c r="P3" s="106"/>
      <c r="Z3" s="106"/>
      <c r="AI3" s="106"/>
    </row>
    <row r="4" spans="1:36" s="185" customFormat="1" ht="36" customHeight="1" x14ac:dyDescent="1.35">
      <c r="B4" s="240" t="s">
        <v>142</v>
      </c>
      <c r="C4" s="240"/>
      <c r="D4" s="240"/>
      <c r="E4" s="240"/>
      <c r="F4" s="240"/>
      <c r="G4" s="186"/>
      <c r="H4" s="214"/>
      <c r="I4" s="186"/>
      <c r="J4" s="187"/>
      <c r="K4" s="188"/>
      <c r="L4" s="240" t="s">
        <v>143</v>
      </c>
      <c r="M4" s="240"/>
      <c r="N4" s="240"/>
      <c r="O4" s="186"/>
      <c r="P4" s="187"/>
      <c r="Q4" s="186"/>
      <c r="R4" s="240" t="s">
        <v>144</v>
      </c>
      <c r="S4" s="240"/>
      <c r="T4" s="240"/>
      <c r="U4" s="240"/>
      <c r="V4" s="240"/>
      <c r="W4" s="240"/>
      <c r="X4" s="240"/>
      <c r="Y4" s="188"/>
      <c r="Z4" s="187"/>
      <c r="AA4" s="188"/>
      <c r="AB4" s="240" t="s">
        <v>278</v>
      </c>
      <c r="AC4" s="240"/>
      <c r="AD4" s="240"/>
      <c r="AE4" s="240"/>
      <c r="AF4" s="240"/>
      <c r="AG4" s="240"/>
      <c r="AH4" s="188"/>
      <c r="AI4" s="187"/>
      <c r="AJ4" s="188"/>
    </row>
    <row r="5" spans="1:36" ht="15" customHeight="1" x14ac:dyDescent="1.35">
      <c r="B5" s="240"/>
      <c r="C5" s="240"/>
      <c r="D5" s="240"/>
      <c r="E5" s="240"/>
      <c r="F5" s="240"/>
      <c r="G5" s="105"/>
      <c r="H5" s="214"/>
      <c r="I5" s="105"/>
      <c r="J5" s="189"/>
      <c r="L5" s="240"/>
      <c r="M5" s="240"/>
      <c r="N5" s="240"/>
      <c r="O5" s="105"/>
      <c r="P5" s="189"/>
      <c r="Q5" s="186"/>
      <c r="R5" s="240"/>
      <c r="S5" s="240"/>
      <c r="T5" s="240"/>
      <c r="U5" s="240"/>
      <c r="V5" s="240"/>
      <c r="W5" s="240"/>
      <c r="X5" s="240"/>
      <c r="Z5" s="189"/>
      <c r="AB5" s="240"/>
      <c r="AC5" s="240"/>
      <c r="AD5" s="240"/>
      <c r="AE5" s="240"/>
      <c r="AF5" s="240"/>
      <c r="AG5" s="240"/>
      <c r="AI5" s="189"/>
    </row>
    <row r="6" spans="1:36" ht="15" customHeight="1" x14ac:dyDescent="1.35">
      <c r="B6" s="240"/>
      <c r="C6" s="240"/>
      <c r="D6" s="240"/>
      <c r="E6" s="240"/>
      <c r="F6" s="240"/>
      <c r="G6" s="105"/>
      <c r="H6" s="214"/>
      <c r="I6" s="105"/>
      <c r="J6" s="189"/>
      <c r="L6" s="240"/>
      <c r="M6" s="240"/>
      <c r="N6" s="240"/>
      <c r="O6" s="105"/>
      <c r="P6" s="189"/>
      <c r="Q6" s="186"/>
      <c r="R6" s="240"/>
      <c r="S6" s="240"/>
      <c r="T6" s="240"/>
      <c r="U6" s="240"/>
      <c r="V6" s="240"/>
      <c r="W6" s="240"/>
      <c r="X6" s="240"/>
      <c r="Z6" s="189"/>
      <c r="AB6" s="240"/>
      <c r="AC6" s="240"/>
      <c r="AD6" s="240"/>
      <c r="AE6" s="240"/>
      <c r="AF6" s="240"/>
      <c r="AG6" s="240"/>
      <c r="AI6" s="189"/>
    </row>
    <row r="7" spans="1:36" ht="15" customHeight="1" x14ac:dyDescent="1.35">
      <c r="B7" s="240"/>
      <c r="C7" s="240"/>
      <c r="D7" s="240"/>
      <c r="E7" s="240"/>
      <c r="F7" s="240"/>
      <c r="G7" s="105"/>
      <c r="H7" s="214"/>
      <c r="I7" s="105"/>
      <c r="J7" s="189"/>
      <c r="L7" s="240"/>
      <c r="M7" s="240"/>
      <c r="N7" s="240"/>
      <c r="O7" s="105"/>
      <c r="P7" s="189"/>
      <c r="Q7" s="186"/>
      <c r="R7" s="240"/>
      <c r="S7" s="240"/>
      <c r="T7" s="240"/>
      <c r="U7" s="240"/>
      <c r="V7" s="240"/>
      <c r="W7" s="240"/>
      <c r="X7" s="240"/>
      <c r="Z7" s="189"/>
      <c r="AB7" s="240"/>
      <c r="AC7" s="240"/>
      <c r="AD7" s="240"/>
      <c r="AE7" s="240"/>
      <c r="AF7" s="240"/>
      <c r="AG7" s="240"/>
      <c r="AI7" s="189"/>
    </row>
    <row r="8" spans="1:36" ht="15" customHeight="1" x14ac:dyDescent="1.35">
      <c r="B8" s="240"/>
      <c r="C8" s="240"/>
      <c r="D8" s="240"/>
      <c r="E8" s="240"/>
      <c r="F8" s="240"/>
      <c r="G8" s="105"/>
      <c r="H8" s="214"/>
      <c r="I8" s="105"/>
      <c r="J8" s="189"/>
      <c r="L8" s="240"/>
      <c r="M8" s="240"/>
      <c r="N8" s="240"/>
      <c r="O8" s="105"/>
      <c r="P8" s="189"/>
      <c r="Q8" s="186"/>
      <c r="R8" s="240"/>
      <c r="S8" s="240"/>
      <c r="T8" s="240"/>
      <c r="U8" s="240"/>
      <c r="V8" s="240"/>
      <c r="W8" s="240"/>
      <c r="X8" s="240"/>
      <c r="Z8" s="189"/>
      <c r="AB8" s="240"/>
      <c r="AC8" s="240"/>
      <c r="AD8" s="240"/>
      <c r="AE8" s="240"/>
      <c r="AF8" s="240"/>
      <c r="AG8" s="240"/>
      <c r="AI8" s="189"/>
    </row>
    <row r="9" spans="1:36" ht="95.25" customHeight="1" thickBot="1" x14ac:dyDescent="0.3">
      <c r="B9" s="241" t="s">
        <v>580</v>
      </c>
      <c r="C9" s="242"/>
      <c r="D9" s="242"/>
      <c r="E9" s="242"/>
      <c r="F9" s="242"/>
      <c r="G9" s="105"/>
      <c r="H9" s="191"/>
      <c r="I9" s="105"/>
      <c r="J9" s="106"/>
      <c r="L9" s="243" t="s">
        <v>435</v>
      </c>
      <c r="M9" s="239"/>
      <c r="N9" s="239"/>
      <c r="P9" s="106"/>
      <c r="Q9" s="186"/>
      <c r="R9" s="243" t="s">
        <v>436</v>
      </c>
      <c r="S9" s="243"/>
      <c r="T9" s="243"/>
      <c r="U9" s="243"/>
      <c r="V9" s="243"/>
      <c r="W9" s="243"/>
      <c r="X9" s="243"/>
      <c r="Z9" s="106"/>
      <c r="AB9" s="239" t="s">
        <v>279</v>
      </c>
      <c r="AC9" s="239"/>
      <c r="AD9" s="239"/>
      <c r="AE9" s="239"/>
      <c r="AF9" s="239"/>
      <c r="AG9" s="239"/>
      <c r="AI9" s="106"/>
    </row>
    <row r="10" spans="1:36" ht="7.5" customHeight="1" x14ac:dyDescent="0.25">
      <c r="B10" s="190"/>
      <c r="C10" s="191"/>
      <c r="D10" s="191"/>
      <c r="E10" s="192"/>
      <c r="F10" s="191"/>
      <c r="G10" s="105"/>
      <c r="H10" s="191"/>
      <c r="I10" s="105"/>
      <c r="J10" s="106"/>
      <c r="L10" s="193"/>
      <c r="M10" s="194"/>
      <c r="N10" s="195"/>
      <c r="P10" s="106"/>
      <c r="Q10" s="186"/>
      <c r="R10" s="196"/>
      <c r="S10" s="197"/>
      <c r="T10" s="196"/>
      <c r="U10" s="197"/>
      <c r="V10" s="196"/>
      <c r="W10" s="197"/>
      <c r="X10" s="196"/>
      <c r="Z10" s="106"/>
      <c r="AB10" s="198"/>
      <c r="AC10" s="198"/>
      <c r="AD10" s="198"/>
      <c r="AE10" s="198"/>
      <c r="AF10" s="199"/>
      <c r="AG10" s="198"/>
      <c r="AI10" s="106"/>
    </row>
    <row r="11" spans="1:36" ht="26.25" customHeight="1" x14ac:dyDescent="0.25">
      <c r="B11" s="200" t="s">
        <v>3</v>
      </c>
      <c r="C11" s="200" t="s">
        <v>4</v>
      </c>
      <c r="D11" s="200" t="s">
        <v>2</v>
      </c>
      <c r="F11" s="200" t="s">
        <v>76</v>
      </c>
      <c r="G11" s="201"/>
      <c r="H11" s="236" t="s">
        <v>589</v>
      </c>
      <c r="I11" s="201"/>
      <c r="J11" s="202"/>
      <c r="K11" s="203"/>
      <c r="L11" s="200" t="s">
        <v>434</v>
      </c>
      <c r="M11" s="204"/>
      <c r="N11" s="200" t="s">
        <v>76</v>
      </c>
      <c r="O11" s="205"/>
      <c r="P11" s="202"/>
      <c r="Q11" s="201"/>
      <c r="R11" s="200" t="s">
        <v>64</v>
      </c>
      <c r="S11" s="203"/>
      <c r="T11" s="200" t="s">
        <v>76</v>
      </c>
      <c r="U11" s="105"/>
      <c r="V11" s="200" t="s">
        <v>434</v>
      </c>
      <c r="W11" s="206"/>
      <c r="X11" s="200" t="s">
        <v>76</v>
      </c>
      <c r="Y11" s="206"/>
      <c r="Z11" s="202"/>
      <c r="AA11" s="203"/>
      <c r="AB11" s="200" t="s">
        <v>275</v>
      </c>
      <c r="AC11" s="200" t="s">
        <v>271</v>
      </c>
      <c r="AD11" s="200" t="s">
        <v>277</v>
      </c>
      <c r="AE11" s="200" t="s">
        <v>276</v>
      </c>
      <c r="AF11" s="203"/>
      <c r="AG11" s="200" t="s">
        <v>76</v>
      </c>
      <c r="AI11" s="202"/>
    </row>
    <row r="12" spans="1:36" ht="30" x14ac:dyDescent="0.25">
      <c r="A12" s="89">
        <v>1</v>
      </c>
      <c r="B12" s="90"/>
      <c r="C12" s="90"/>
      <c r="D12" s="90"/>
      <c r="E12" s="91"/>
      <c r="F12" s="92"/>
      <c r="G12" s="93"/>
      <c r="H12" s="237" t="str">
        <f>IF(D12="","",VLOOKUP(LEFT(D12,250),'DS1'!$E$4:$F$138,2,FALSE))</f>
        <v/>
      </c>
      <c r="I12" s="93"/>
      <c r="J12" s="94"/>
      <c r="K12" s="91"/>
      <c r="L12" s="98"/>
      <c r="M12" s="96"/>
      <c r="N12" s="97"/>
      <c r="O12" s="104"/>
      <c r="P12" s="94"/>
      <c r="Q12" s="91"/>
      <c r="R12" s="98"/>
      <c r="S12" s="91"/>
      <c r="T12" s="97"/>
      <c r="U12" s="93"/>
      <c r="V12" s="98"/>
      <c r="W12" s="99"/>
      <c r="X12" s="97"/>
      <c r="Y12" s="100"/>
      <c r="Z12" s="94"/>
      <c r="AA12" s="91"/>
      <c r="AB12" s="98"/>
      <c r="AC12" s="207" t="str">
        <f>IF($AB12='Ris-politk'!$A$4,'Ris-politk'!$B$4,IF($AB12='Ris-politk'!$A$5,'Ris-politk'!$B$5,"Potrebné vybrať Aktivitu RIS3 SK"))</f>
        <v>Potrebné vybrať Aktivitu RIS3 SK</v>
      </c>
      <c r="AD12" s="207" t="str">
        <f>IF($AB12='Ris-politk'!$A$4,'Ris-politk'!$C$4,IF($AB12='Ris-politk'!$A$5,'Ris-politk'!$C$5,"Potrebné vybrať Aktivitu RIS3 SK"))</f>
        <v>Potrebné vybrať Aktivitu RIS3 SK</v>
      </c>
      <c r="AE12" s="207" t="str">
        <f>IF($AB12='Ris-politk'!$A$4,'Ris-politk'!$D$4,IF($AB12='Ris-politk'!$A$5,'Ris-politk'!$D$5,"Potrebné vybrať Aktivitu RIS3 SK"))</f>
        <v>Potrebné vybrať Aktivitu RIS3 SK</v>
      </c>
      <c r="AF12" s="91"/>
      <c r="AG12" s="101"/>
      <c r="AI12" s="94"/>
    </row>
    <row r="13" spans="1:36" ht="30" x14ac:dyDescent="0.25">
      <c r="A13" s="89">
        <v>2</v>
      </c>
      <c r="B13" s="90"/>
      <c r="C13" s="90" t="s">
        <v>353</v>
      </c>
      <c r="D13" s="90"/>
      <c r="E13" s="91"/>
      <c r="F13" s="92"/>
      <c r="G13" s="93"/>
      <c r="H13" s="237" t="str">
        <f>IF(D13="","",VLOOKUP(LEFT(D13,250),'DS1'!$E$4:$F$138,2,FALSE))</f>
        <v/>
      </c>
      <c r="I13" s="93"/>
      <c r="J13" s="103"/>
      <c r="K13" s="91"/>
      <c r="L13" s="98"/>
      <c r="M13" s="96"/>
      <c r="N13" s="101"/>
      <c r="O13" s="104"/>
      <c r="P13" s="103"/>
      <c r="Q13" s="91"/>
      <c r="R13" s="98"/>
      <c r="S13" s="91"/>
      <c r="T13" s="101"/>
      <c r="U13" s="93"/>
      <c r="V13" s="98"/>
      <c r="W13" s="99"/>
      <c r="X13" s="101"/>
      <c r="Y13" s="104"/>
      <c r="Z13" s="103"/>
      <c r="AA13" s="91"/>
      <c r="AB13" s="98"/>
      <c r="AC13" s="207" t="str">
        <f>IF($AB13='Ris-politk'!$A$4,'Ris-politk'!$B$4,IF($AB13='Ris-politk'!$A$5,'Ris-politk'!$B$5,"Potrebné vybrať Aktivitu RIS3 SK"))</f>
        <v>Potrebné vybrať Aktivitu RIS3 SK</v>
      </c>
      <c r="AD13" s="207" t="str">
        <f>IF($AB13='Ris-politk'!$A$4,'Ris-politk'!$C$4,IF($AB13='Ris-politk'!$A$5,'Ris-politk'!$C$5,"Potrebné vybrať Aktivitu RIS3 SK"))</f>
        <v>Potrebné vybrať Aktivitu RIS3 SK</v>
      </c>
      <c r="AE13" s="207" t="str">
        <f>IF($AB13='Ris-politk'!$A$4,'Ris-politk'!$D$4,IF($AB13='Ris-politk'!$A$5,'Ris-politk'!$D$5,"Potrebné vybrať Aktivitu RIS3 SK"))</f>
        <v>Potrebné vybrať Aktivitu RIS3 SK</v>
      </c>
      <c r="AF13" s="91"/>
      <c r="AI13" s="103"/>
    </row>
    <row r="14" spans="1:36" x14ac:dyDescent="0.25">
      <c r="A14" s="89">
        <v>3</v>
      </c>
      <c r="B14" s="90"/>
      <c r="C14" s="90"/>
      <c r="D14" s="90"/>
      <c r="E14" s="91"/>
      <c r="F14" s="92"/>
      <c r="G14" s="93"/>
      <c r="H14" s="237" t="str">
        <f>IF(D14="","",VLOOKUP(LEFT(D14,250),'DS1'!$E$4:$F$138,2,FALSE))</f>
        <v/>
      </c>
      <c r="I14" s="93"/>
      <c r="J14" s="103"/>
      <c r="K14" s="91"/>
      <c r="L14" s="98"/>
      <c r="M14" s="96"/>
      <c r="N14" s="101"/>
      <c r="O14" s="104"/>
      <c r="P14" s="103"/>
      <c r="Q14" s="91"/>
      <c r="R14" s="98"/>
      <c r="S14" s="91"/>
      <c r="T14" s="101"/>
      <c r="U14" s="93"/>
      <c r="V14" s="98"/>
      <c r="W14" s="99"/>
      <c r="X14" s="101"/>
      <c r="Y14" s="104"/>
      <c r="Z14" s="103"/>
      <c r="AA14" s="91"/>
      <c r="AF14" s="91"/>
      <c r="AI14" s="103"/>
    </row>
    <row r="15" spans="1:36" x14ac:dyDescent="0.25">
      <c r="A15" s="89">
        <v>4</v>
      </c>
      <c r="B15" s="90"/>
      <c r="C15" s="90"/>
      <c r="D15" s="90"/>
      <c r="E15" s="91"/>
      <c r="F15" s="92"/>
      <c r="G15" s="93"/>
      <c r="H15" s="237" t="str">
        <f>IF(D15="","",VLOOKUP(LEFT(D15,250),'DS1'!$E$4:$F$138,2,FALSE))</f>
        <v/>
      </c>
      <c r="I15" s="93"/>
      <c r="J15" s="103"/>
      <c r="O15" s="104"/>
      <c r="P15" s="103"/>
      <c r="Q15" s="91"/>
      <c r="R15" s="98"/>
      <c r="S15" s="91"/>
      <c r="T15" s="101"/>
      <c r="U15" s="93"/>
      <c r="V15" s="98"/>
      <c r="W15" s="99"/>
      <c r="X15" s="101"/>
      <c r="Y15" s="104"/>
      <c r="Z15" s="103"/>
      <c r="AA15" s="91"/>
      <c r="AF15" s="91"/>
      <c r="AI15" s="103"/>
    </row>
    <row r="16" spans="1:36" x14ac:dyDescent="0.25">
      <c r="A16" s="89">
        <v>5</v>
      </c>
      <c r="B16" s="90"/>
      <c r="C16" s="90"/>
      <c r="D16" s="90"/>
      <c r="E16" s="91"/>
      <c r="F16" s="92"/>
      <c r="G16" s="93"/>
      <c r="H16" s="237" t="str">
        <f>IF(D16="","",VLOOKUP(LEFT(D16,250),'DS1'!$E$4:$F$138,2,FALSE))</f>
        <v/>
      </c>
      <c r="I16" s="93"/>
      <c r="J16" s="103"/>
      <c r="O16" s="104"/>
      <c r="P16" s="103"/>
      <c r="Q16" s="91"/>
      <c r="R16" s="98"/>
      <c r="S16" s="91"/>
      <c r="T16" s="101"/>
      <c r="U16" s="93"/>
      <c r="V16" s="98"/>
      <c r="W16" s="99"/>
      <c r="X16" s="101"/>
      <c r="Y16" s="104"/>
      <c r="Z16" s="103"/>
      <c r="AA16" s="91"/>
      <c r="AF16" s="91"/>
      <c r="AI16" s="103"/>
    </row>
    <row r="17" spans="1:36" x14ac:dyDescent="0.25">
      <c r="A17" s="89">
        <v>6</v>
      </c>
      <c r="B17" s="90"/>
      <c r="C17" s="90"/>
      <c r="D17" s="90"/>
      <c r="E17" s="91"/>
      <c r="F17" s="92"/>
      <c r="G17" s="93"/>
      <c r="H17" s="237" t="str">
        <f>IF(D17="","",VLOOKUP(LEFT(D17,250),'DS1'!$E$4:$F$138,2,FALSE))</f>
        <v/>
      </c>
      <c r="I17" s="93"/>
      <c r="J17" s="103"/>
      <c r="O17" s="107"/>
      <c r="P17" s="103"/>
      <c r="Q17" s="91"/>
      <c r="R17" s="98"/>
      <c r="S17" s="91"/>
      <c r="T17" s="101"/>
      <c r="U17" s="93"/>
      <c r="V17" s="98"/>
      <c r="W17" s="99"/>
      <c r="X17" s="101"/>
      <c r="Y17" s="104"/>
      <c r="Z17" s="103"/>
      <c r="AF17" s="91"/>
      <c r="AI17" s="103"/>
    </row>
    <row r="18" spans="1:36" x14ac:dyDescent="0.25">
      <c r="A18" s="89">
        <v>7</v>
      </c>
      <c r="B18" s="90"/>
      <c r="C18" s="90"/>
      <c r="D18" s="90"/>
      <c r="E18" s="91"/>
      <c r="F18" s="92"/>
      <c r="G18" s="93"/>
      <c r="H18" s="237" t="str">
        <f>IF(D18="","",VLOOKUP(LEFT(D18,250),'DS1'!$E$4:$F$138,2,FALSE))</f>
        <v/>
      </c>
      <c r="I18" s="93"/>
      <c r="J18" s="103"/>
      <c r="O18" s="107"/>
      <c r="P18" s="103"/>
      <c r="Q18" s="91"/>
      <c r="R18" s="98"/>
      <c r="S18" s="91"/>
      <c r="T18" s="101"/>
      <c r="U18" s="93"/>
      <c r="V18" s="98"/>
      <c r="W18" s="99"/>
      <c r="X18" s="101"/>
      <c r="Y18" s="104"/>
      <c r="Z18" s="103"/>
      <c r="AF18" s="91"/>
      <c r="AI18" s="103"/>
      <c r="AJ18" s="89"/>
    </row>
    <row r="19" spans="1:36" x14ac:dyDescent="0.25">
      <c r="A19" s="89">
        <v>8</v>
      </c>
      <c r="B19" s="90"/>
      <c r="C19" s="90"/>
      <c r="D19" s="90"/>
      <c r="E19" s="91"/>
      <c r="F19" s="92"/>
      <c r="G19" s="93"/>
      <c r="H19" s="237" t="str">
        <f>IF(D19="","",VLOOKUP(LEFT(D19,250),'DS1'!$E$4:$F$138,2,FALSE))</f>
        <v/>
      </c>
      <c r="I19" s="93"/>
      <c r="J19" s="103"/>
      <c r="O19" s="107"/>
      <c r="P19" s="103"/>
      <c r="Q19" s="91"/>
      <c r="R19" s="98"/>
      <c r="S19" s="91"/>
      <c r="T19" s="101"/>
      <c r="U19" s="93"/>
      <c r="V19" s="98"/>
      <c r="W19" s="99"/>
      <c r="X19" s="101"/>
      <c r="Y19" s="104"/>
      <c r="Z19" s="103"/>
      <c r="AF19" s="91"/>
      <c r="AI19" s="103"/>
      <c r="AJ19" s="89"/>
    </row>
    <row r="20" spans="1:36" x14ac:dyDescent="0.25">
      <c r="A20" s="89">
        <v>9</v>
      </c>
      <c r="B20" s="90"/>
      <c r="C20" s="90"/>
      <c r="D20" s="90"/>
      <c r="E20" s="91"/>
      <c r="F20" s="92"/>
      <c r="G20" s="93"/>
      <c r="H20" s="237" t="str">
        <f>IF(D20="","",VLOOKUP(LEFT(D20,250),'DS1'!$E$4:$F$138,2,FALSE))</f>
        <v/>
      </c>
      <c r="I20" s="93"/>
      <c r="J20" s="103"/>
      <c r="P20" s="103"/>
      <c r="Q20" s="91"/>
      <c r="R20" s="98"/>
      <c r="S20" s="91"/>
      <c r="T20" s="101"/>
      <c r="U20" s="93"/>
      <c r="V20" s="98"/>
      <c r="W20" s="99"/>
      <c r="X20" s="101"/>
      <c r="Y20" s="104"/>
      <c r="Z20" s="103"/>
      <c r="AF20" s="91"/>
      <c r="AI20" s="103"/>
      <c r="AJ20" s="89"/>
    </row>
    <row r="21" spans="1:36" x14ac:dyDescent="0.25">
      <c r="A21" s="89">
        <v>10</v>
      </c>
      <c r="B21" s="90"/>
      <c r="C21" s="90"/>
      <c r="D21" s="90"/>
      <c r="E21" s="91"/>
      <c r="F21" s="92"/>
      <c r="G21" s="93"/>
      <c r="H21" s="237" t="str">
        <f>IF(D21="","",VLOOKUP(LEFT(D21,250),'DS1'!$E$4:$F$138,2,FALSE))</f>
        <v/>
      </c>
      <c r="I21" s="93"/>
      <c r="J21" s="103"/>
      <c r="P21" s="103"/>
      <c r="Q21" s="91"/>
      <c r="R21" s="98"/>
      <c r="S21" s="91"/>
      <c r="T21" s="101"/>
      <c r="U21" s="93"/>
      <c r="V21" s="98"/>
      <c r="W21" s="99"/>
      <c r="X21" s="101"/>
      <c r="Y21" s="104"/>
      <c r="Z21" s="103"/>
      <c r="AF21" s="91"/>
      <c r="AI21" s="103"/>
      <c r="AJ21" s="89"/>
    </row>
    <row r="22" spans="1:36" x14ac:dyDescent="0.25">
      <c r="A22" s="89">
        <v>11</v>
      </c>
      <c r="B22" s="90"/>
      <c r="C22" s="90"/>
      <c r="D22" s="90"/>
      <c r="E22" s="91"/>
      <c r="F22" s="92"/>
      <c r="G22" s="93"/>
      <c r="H22" s="237" t="str">
        <f>IF(D22="","",VLOOKUP(LEFT(D22,250),'DS1'!$E$4:$F$138,2,FALSE))</f>
        <v/>
      </c>
      <c r="I22" s="93"/>
      <c r="J22" s="103"/>
      <c r="P22" s="103"/>
      <c r="Q22" s="91"/>
      <c r="R22" s="98"/>
      <c r="S22" s="91"/>
      <c r="T22" s="101"/>
      <c r="U22" s="93"/>
      <c r="V22" s="98"/>
      <c r="W22" s="99"/>
      <c r="X22" s="101"/>
      <c r="Y22" s="104"/>
      <c r="Z22" s="103"/>
      <c r="AF22" s="91"/>
      <c r="AI22" s="103"/>
      <c r="AJ22" s="89"/>
    </row>
    <row r="23" spans="1:36" x14ac:dyDescent="0.25">
      <c r="A23" s="89">
        <v>12</v>
      </c>
      <c r="B23" s="90"/>
      <c r="C23" s="90"/>
      <c r="D23" s="90"/>
      <c r="E23" s="91"/>
      <c r="F23" s="92"/>
      <c r="G23" s="93"/>
      <c r="H23" s="237" t="str">
        <f>IF(D23="","",VLOOKUP(LEFT(D23,250),'DS1'!$E$4:$F$138,2,FALSE))</f>
        <v/>
      </c>
      <c r="I23" s="93"/>
      <c r="J23" s="103"/>
      <c r="P23" s="103"/>
      <c r="Q23" s="91"/>
      <c r="R23" s="98"/>
      <c r="S23" s="91"/>
      <c r="T23" s="101"/>
      <c r="U23" s="93"/>
      <c r="V23" s="98"/>
      <c r="W23" s="99"/>
      <c r="X23" s="101"/>
      <c r="Y23" s="104"/>
      <c r="Z23" s="103"/>
      <c r="AF23" s="91"/>
      <c r="AI23" s="103"/>
      <c r="AJ23" s="89"/>
    </row>
    <row r="24" spans="1:36" x14ac:dyDescent="0.25">
      <c r="A24" s="89">
        <v>13</v>
      </c>
      <c r="B24" s="90"/>
      <c r="C24" s="90"/>
      <c r="D24" s="90"/>
      <c r="E24" s="91"/>
      <c r="F24" s="92"/>
      <c r="G24" s="93"/>
      <c r="H24" s="237" t="str">
        <f>IF(D24="","",VLOOKUP(LEFT(D24,250),'DS1'!$E$4:$F$138,2,FALSE))</f>
        <v/>
      </c>
      <c r="I24" s="93"/>
      <c r="J24" s="103"/>
      <c r="P24" s="103"/>
      <c r="Q24" s="91"/>
      <c r="R24" s="98"/>
      <c r="S24" s="91"/>
      <c r="T24" s="101"/>
      <c r="U24" s="93"/>
      <c r="V24" s="98"/>
      <c r="W24" s="99"/>
      <c r="X24" s="101"/>
      <c r="Y24" s="104"/>
      <c r="Z24" s="103"/>
      <c r="AF24" s="91"/>
      <c r="AI24" s="103"/>
      <c r="AJ24" s="89"/>
    </row>
    <row r="25" spans="1:36" x14ac:dyDescent="0.25">
      <c r="A25" s="89">
        <v>14</v>
      </c>
      <c r="B25" s="90"/>
      <c r="C25" s="90"/>
      <c r="D25" s="90"/>
      <c r="E25" s="91"/>
      <c r="F25" s="92"/>
      <c r="G25" s="93"/>
      <c r="H25" s="237" t="str">
        <f>IF(D25="","",VLOOKUP(LEFT(D25,250),'DS1'!$E$4:$F$138,2,FALSE))</f>
        <v/>
      </c>
      <c r="I25" s="93"/>
      <c r="J25" s="103"/>
      <c r="P25" s="103"/>
      <c r="Q25" s="91"/>
      <c r="R25" s="98"/>
      <c r="S25" s="91"/>
      <c r="T25" s="101"/>
      <c r="U25" s="93"/>
      <c r="V25" s="98"/>
      <c r="W25" s="99"/>
      <c r="X25" s="101"/>
      <c r="Y25" s="104"/>
      <c r="Z25" s="103"/>
      <c r="AF25" s="91"/>
      <c r="AI25" s="103"/>
      <c r="AJ25" s="89"/>
    </row>
    <row r="26" spans="1:36" x14ac:dyDescent="0.25">
      <c r="A26" s="89">
        <v>15</v>
      </c>
      <c r="B26" s="90"/>
      <c r="C26" s="90"/>
      <c r="D26" s="90"/>
      <c r="E26" s="91"/>
      <c r="F26" s="92"/>
      <c r="G26" s="93"/>
      <c r="H26" s="237" t="str">
        <f>IF(D26="","",VLOOKUP(LEFT(D26,250),'DS1'!$E$4:$F$138,2,FALSE))</f>
        <v/>
      </c>
      <c r="I26" s="93"/>
      <c r="J26" s="103"/>
      <c r="P26" s="103"/>
      <c r="Q26" s="91"/>
      <c r="R26" s="98"/>
      <c r="S26" s="91"/>
      <c r="T26" s="101"/>
      <c r="U26" s="93"/>
      <c r="V26" s="98"/>
      <c r="W26" s="99"/>
      <c r="X26" s="101"/>
      <c r="Y26" s="104"/>
      <c r="Z26" s="103"/>
      <c r="AF26" s="91"/>
      <c r="AI26" s="103"/>
      <c r="AJ26" s="89"/>
    </row>
    <row r="27" spans="1:36" x14ac:dyDescent="0.25">
      <c r="L27" s="244"/>
      <c r="M27" s="244"/>
      <c r="N27" s="244"/>
      <c r="AJ27" s="89"/>
    </row>
  </sheetData>
  <mergeCells count="9">
    <mergeCell ref="L27:N27"/>
    <mergeCell ref="B4:F8"/>
    <mergeCell ref="L4:N8"/>
    <mergeCell ref="R4:X8"/>
    <mergeCell ref="AB4:AG8"/>
    <mergeCell ref="B9:F9"/>
    <mergeCell ref="L9:N9"/>
    <mergeCell ref="R9:X9"/>
    <mergeCell ref="AB9:AG9"/>
  </mergeCell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'DS2'!$AS$145:$AS$148</xm:f>
          </x14:formula1>
          <xm:sqref>V14:V26</xm:sqref>
        </x14:dataValidation>
        <x14:dataValidation type="list" allowBlank="1" showInputMessage="1" showErrorMessage="1">
          <x14:formula1>
            <xm:f>'DS2'!$AO$145:$AO$148</xm:f>
          </x14:formula1>
          <xm:sqref>V13</xm:sqref>
        </x14:dataValidation>
        <x14:dataValidation type="list" allowBlank="1" showInputMessage="1" showErrorMessage="1">
          <x14:formula1>
            <xm:f>'DS2'!$AK$145:$AK$148</xm:f>
          </x14:formula1>
          <xm:sqref>V12</xm:sqref>
        </x14:dataValidation>
        <x14:dataValidation type="list" allowBlank="1" showInputMessage="1" showErrorMessage="1">
          <x14:formula1>
            <xm:f>'DS2'!$AA$22:$AA$34</xm:f>
          </x14:formula1>
          <xm:sqref>D14:D26</xm:sqref>
        </x14:dataValidation>
        <x14:dataValidation type="list" allowBlank="1" showInputMessage="1" showErrorMessage="1">
          <x14:formula1>
            <xm:f>'DS2'!$W$22:$W$34</xm:f>
          </x14:formula1>
          <xm:sqref>D13</xm:sqref>
        </x14:dataValidation>
        <x14:dataValidation type="list" allowBlank="1" showInputMessage="1" showErrorMessage="1">
          <x14:formula1>
            <xm:f>'DS2'!$AM$3:$AM$6</xm:f>
          </x14:formula1>
          <xm:sqref>C14:C26</xm:sqref>
        </x14:dataValidation>
        <x14:dataValidation type="list" allowBlank="1" showInputMessage="1" showErrorMessage="1">
          <x14:formula1>
            <xm:f>'DS2'!$AB$3:$AB$6</xm:f>
          </x14:formula1>
          <xm:sqref>C13</xm:sqref>
        </x14:dataValidation>
        <x14:dataValidation type="list" allowBlank="1" showInputMessage="1" showErrorMessage="1">
          <x14:formula1>
            <xm:f>'D2'!$I$84:$J$84</xm:f>
          </x14:formula1>
          <xm:sqref>M12:M14 W12:W26</xm:sqref>
        </x14:dataValidation>
        <x14:dataValidation type="list" allowBlank="1" showInputMessage="1" showErrorMessage="1">
          <x14:formula1>
            <xm:f>'D2'!$S$28:$S$33</xm:f>
          </x14:formula1>
          <xm:sqref>P12 J12 Z12 AI12</xm:sqref>
        </x14:dataValidation>
        <x14:dataValidation type="list" allowBlank="1" showInputMessage="1" showErrorMessage="1">
          <x14:formula1>
            <xm:f>'DS2'!$Q$3:$Q$6</xm:f>
          </x14:formula1>
          <xm:sqref>C12</xm:sqref>
        </x14:dataValidation>
        <x14:dataValidation type="list" allowBlank="1" showInputMessage="1" showErrorMessage="1">
          <x14:formula1>
            <xm:f>'DS2'!$I$2:$K$2</xm:f>
          </x14:formula1>
          <xm:sqref>B12:B26</xm:sqref>
        </x14:dataValidation>
        <x14:dataValidation type="list" allowBlank="1" showInputMessage="1" showErrorMessage="1">
          <x14:formula1>
            <xm:f>'DS2'!$S$22:$S$34</xm:f>
          </x14:formula1>
          <xm:sqref>D12</xm:sqref>
        </x14:dataValidation>
        <x14:dataValidation type="list" allowBlank="1" showInputMessage="1" showErrorMessage="1">
          <x14:formula1>
            <xm:f>'DS2'!$Q$116:$Q$142</xm:f>
          </x14:formula1>
          <xm:sqref>R12:R26</xm:sqref>
        </x14:dataValidation>
        <x14:dataValidation type="list" allowBlank="1" showInputMessage="1" showErrorMessage="1">
          <x14:formula1>
            <xm:f>'DS2'!$H$127:$L$127</xm:f>
          </x14:formula1>
          <xm:sqref>L12:L14</xm:sqref>
        </x14:dataValidation>
        <x14:dataValidation type="list" allowBlank="1" showInputMessage="1" showErrorMessage="1">
          <x14:formula1>
            <xm:f>'Ris-politk'!$A$4:$A$5</xm:f>
          </x14:formula1>
          <xm:sqref>AB12:AB13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topLeftCell="A2" zoomScaleNormal="100" workbookViewId="0">
      <selection activeCell="B12" sqref="B12"/>
    </sheetView>
  </sheetViews>
  <sheetFormatPr defaultRowHeight="15" x14ac:dyDescent="0.25"/>
  <cols>
    <col min="1" max="1" width="2.7109375" style="89" customWidth="1"/>
    <col min="2" max="2" width="57.42578125" style="89" customWidth="1"/>
    <col min="3" max="3" width="23" style="89" hidden="1" customWidth="1"/>
    <col min="4" max="4" width="45.28515625" style="89" customWidth="1"/>
    <col min="5" max="5" width="1.28515625" style="102" customWidth="1"/>
    <col min="6" max="6" width="38.42578125" style="89" customWidth="1"/>
    <col min="7" max="7" width="2.28515625" style="102" customWidth="1"/>
    <col min="8" max="8" width="42.5703125" style="89" customWidth="1"/>
    <col min="9" max="9" width="2.28515625" style="102" customWidth="1"/>
    <col min="10" max="10" width="3.140625" style="102" customWidth="1"/>
    <col min="11" max="11" width="1.42578125" style="102" customWidth="1"/>
    <col min="12" max="12" width="18.7109375" style="89" customWidth="1"/>
    <col min="13" max="13" width="1.28515625" style="182" customWidth="1"/>
    <col min="14" max="14" width="34.7109375" style="89" customWidth="1"/>
    <col min="15" max="15" width="1.42578125" style="102" customWidth="1"/>
    <col min="16" max="16" width="2.7109375" style="102" customWidth="1"/>
    <col min="17" max="17" width="1.42578125" style="102" customWidth="1"/>
    <col min="18" max="18" width="25.42578125" style="89" customWidth="1"/>
    <col min="19" max="19" width="2" style="102" customWidth="1"/>
    <col min="20" max="20" width="44.5703125" style="89" customWidth="1"/>
    <col min="21" max="21" width="2.85546875" style="102" customWidth="1"/>
    <col min="22" max="22" width="19" style="89" customWidth="1"/>
    <col min="23" max="23" width="1.7109375" style="102" customWidth="1"/>
    <col min="24" max="24" width="39.28515625" style="89" customWidth="1"/>
    <col min="25" max="26" width="2.140625" style="102" customWidth="1"/>
    <col min="27" max="27" width="3.42578125" style="102" customWidth="1"/>
    <col min="28" max="28" width="41.140625" style="89" customWidth="1"/>
    <col min="29" max="29" width="44.7109375" style="89" customWidth="1"/>
    <col min="30" max="31" width="33.5703125" style="89" customWidth="1"/>
    <col min="32" max="32" width="2.85546875" style="102" customWidth="1"/>
    <col min="33" max="33" width="43.85546875" style="89" customWidth="1"/>
    <col min="34" max="35" width="2.140625" style="102" customWidth="1"/>
    <col min="36" max="36" width="9.140625" style="102"/>
    <col min="37" max="16384" width="9.140625" style="89"/>
  </cols>
  <sheetData>
    <row r="1" spans="1:36" ht="84" customHeight="1" x14ac:dyDescent="0.25"/>
    <row r="2" spans="1:36" x14ac:dyDescent="0.25">
      <c r="A2" s="183" t="s">
        <v>349</v>
      </c>
    </row>
    <row r="3" spans="1:36" x14ac:dyDescent="0.25">
      <c r="A3" s="184" t="s">
        <v>350</v>
      </c>
      <c r="J3" s="106"/>
      <c r="P3" s="106"/>
      <c r="Z3" s="106"/>
      <c r="AI3" s="106"/>
    </row>
    <row r="4" spans="1:36" s="185" customFormat="1" ht="36" customHeight="1" x14ac:dyDescent="1.35">
      <c r="B4" s="240" t="s">
        <v>142</v>
      </c>
      <c r="C4" s="240"/>
      <c r="D4" s="240"/>
      <c r="E4" s="240"/>
      <c r="F4" s="240"/>
      <c r="G4" s="186"/>
      <c r="H4" s="214"/>
      <c r="I4" s="186"/>
      <c r="J4" s="187"/>
      <c r="K4" s="188"/>
      <c r="L4" s="240" t="s">
        <v>143</v>
      </c>
      <c r="M4" s="240"/>
      <c r="N4" s="240"/>
      <c r="O4" s="186"/>
      <c r="P4" s="187"/>
      <c r="Q4" s="186"/>
      <c r="R4" s="240" t="s">
        <v>144</v>
      </c>
      <c r="S4" s="240"/>
      <c r="T4" s="240"/>
      <c r="U4" s="240"/>
      <c r="V4" s="240"/>
      <c r="W4" s="240"/>
      <c r="X4" s="240"/>
      <c r="Y4" s="188"/>
      <c r="Z4" s="187"/>
      <c r="AA4" s="188"/>
      <c r="AB4" s="240" t="s">
        <v>278</v>
      </c>
      <c r="AC4" s="240"/>
      <c r="AD4" s="240"/>
      <c r="AE4" s="240"/>
      <c r="AF4" s="240"/>
      <c r="AG4" s="240"/>
      <c r="AH4" s="188"/>
      <c r="AI4" s="187"/>
      <c r="AJ4" s="188"/>
    </row>
    <row r="5" spans="1:36" ht="15" customHeight="1" x14ac:dyDescent="1.35">
      <c r="B5" s="240"/>
      <c r="C5" s="240"/>
      <c r="D5" s="240"/>
      <c r="E5" s="240"/>
      <c r="F5" s="240"/>
      <c r="G5" s="105"/>
      <c r="H5" s="214"/>
      <c r="I5" s="105"/>
      <c r="J5" s="189"/>
      <c r="L5" s="240"/>
      <c r="M5" s="240"/>
      <c r="N5" s="240"/>
      <c r="O5" s="105"/>
      <c r="P5" s="189"/>
      <c r="Q5" s="186"/>
      <c r="R5" s="240"/>
      <c r="S5" s="240"/>
      <c r="T5" s="240"/>
      <c r="U5" s="240"/>
      <c r="V5" s="240"/>
      <c r="W5" s="240"/>
      <c r="X5" s="240"/>
      <c r="Z5" s="189"/>
      <c r="AB5" s="240"/>
      <c r="AC5" s="240"/>
      <c r="AD5" s="240"/>
      <c r="AE5" s="240"/>
      <c r="AF5" s="240"/>
      <c r="AG5" s="240"/>
      <c r="AI5" s="189"/>
    </row>
    <row r="6" spans="1:36" ht="15" customHeight="1" x14ac:dyDescent="1.35">
      <c r="B6" s="240"/>
      <c r="C6" s="240"/>
      <c r="D6" s="240"/>
      <c r="E6" s="240"/>
      <c r="F6" s="240"/>
      <c r="G6" s="105"/>
      <c r="H6" s="214"/>
      <c r="I6" s="105"/>
      <c r="J6" s="189"/>
      <c r="L6" s="240"/>
      <c r="M6" s="240"/>
      <c r="N6" s="240"/>
      <c r="O6" s="105"/>
      <c r="P6" s="189"/>
      <c r="Q6" s="186"/>
      <c r="R6" s="240"/>
      <c r="S6" s="240"/>
      <c r="T6" s="240"/>
      <c r="U6" s="240"/>
      <c r="V6" s="240"/>
      <c r="W6" s="240"/>
      <c r="X6" s="240"/>
      <c r="Z6" s="189"/>
      <c r="AB6" s="240"/>
      <c r="AC6" s="240"/>
      <c r="AD6" s="240"/>
      <c r="AE6" s="240"/>
      <c r="AF6" s="240"/>
      <c r="AG6" s="240"/>
      <c r="AI6" s="189"/>
    </row>
    <row r="7" spans="1:36" ht="15" customHeight="1" x14ac:dyDescent="1.35">
      <c r="B7" s="240"/>
      <c r="C7" s="240"/>
      <c r="D7" s="240"/>
      <c r="E7" s="240"/>
      <c r="F7" s="240"/>
      <c r="G7" s="105"/>
      <c r="H7" s="214"/>
      <c r="I7" s="105"/>
      <c r="J7" s="189"/>
      <c r="L7" s="240"/>
      <c r="M7" s="240"/>
      <c r="N7" s="240"/>
      <c r="O7" s="105"/>
      <c r="P7" s="189"/>
      <c r="Q7" s="186"/>
      <c r="R7" s="240"/>
      <c r="S7" s="240"/>
      <c r="T7" s="240"/>
      <c r="U7" s="240"/>
      <c r="V7" s="240"/>
      <c r="W7" s="240"/>
      <c r="X7" s="240"/>
      <c r="Z7" s="189"/>
      <c r="AB7" s="240"/>
      <c r="AC7" s="240"/>
      <c r="AD7" s="240"/>
      <c r="AE7" s="240"/>
      <c r="AF7" s="240"/>
      <c r="AG7" s="240"/>
      <c r="AI7" s="189"/>
    </row>
    <row r="8" spans="1:36" ht="15" customHeight="1" x14ac:dyDescent="1.35">
      <c r="B8" s="240"/>
      <c r="C8" s="240"/>
      <c r="D8" s="240"/>
      <c r="E8" s="240"/>
      <c r="F8" s="240"/>
      <c r="G8" s="105"/>
      <c r="H8" s="214"/>
      <c r="I8" s="105"/>
      <c r="J8" s="189"/>
      <c r="L8" s="240"/>
      <c r="M8" s="240"/>
      <c r="N8" s="240"/>
      <c r="O8" s="105"/>
      <c r="P8" s="189"/>
      <c r="Q8" s="186"/>
      <c r="R8" s="240"/>
      <c r="S8" s="240"/>
      <c r="T8" s="240"/>
      <c r="U8" s="240"/>
      <c r="V8" s="240"/>
      <c r="W8" s="240"/>
      <c r="X8" s="240"/>
      <c r="Z8" s="189"/>
      <c r="AB8" s="240"/>
      <c r="AC8" s="240"/>
      <c r="AD8" s="240"/>
      <c r="AE8" s="240"/>
      <c r="AF8" s="240"/>
      <c r="AG8" s="240"/>
      <c r="AI8" s="189"/>
    </row>
    <row r="9" spans="1:36" ht="123" customHeight="1" thickBot="1" x14ac:dyDescent="0.3">
      <c r="B9" s="241" t="s">
        <v>580</v>
      </c>
      <c r="C9" s="242"/>
      <c r="D9" s="242"/>
      <c r="E9" s="242"/>
      <c r="F9" s="242"/>
      <c r="G9" s="105"/>
      <c r="H9" s="191"/>
      <c r="I9" s="105"/>
      <c r="J9" s="106"/>
      <c r="L9" s="243" t="s">
        <v>435</v>
      </c>
      <c r="M9" s="239"/>
      <c r="N9" s="239"/>
      <c r="P9" s="106"/>
      <c r="Q9" s="186"/>
      <c r="R9" s="243" t="s">
        <v>436</v>
      </c>
      <c r="S9" s="243"/>
      <c r="T9" s="243"/>
      <c r="U9" s="243"/>
      <c r="V9" s="243"/>
      <c r="W9" s="243"/>
      <c r="X9" s="243"/>
      <c r="Z9" s="106"/>
      <c r="AB9" s="239" t="s">
        <v>279</v>
      </c>
      <c r="AC9" s="239"/>
      <c r="AD9" s="239"/>
      <c r="AE9" s="239"/>
      <c r="AF9" s="239"/>
      <c r="AG9" s="239"/>
      <c r="AI9" s="106"/>
    </row>
    <row r="10" spans="1:36" ht="7.5" customHeight="1" x14ac:dyDescent="0.25">
      <c r="B10" s="190"/>
      <c r="C10" s="191"/>
      <c r="D10" s="191"/>
      <c r="E10" s="192"/>
      <c r="F10" s="191"/>
      <c r="G10" s="105"/>
      <c r="H10" s="191"/>
      <c r="I10" s="105"/>
      <c r="J10" s="106"/>
      <c r="L10" s="193"/>
      <c r="M10" s="194"/>
      <c r="N10" s="195"/>
      <c r="P10" s="106"/>
      <c r="Q10" s="186"/>
      <c r="R10" s="196"/>
      <c r="S10" s="197"/>
      <c r="T10" s="196"/>
      <c r="U10" s="197"/>
      <c r="V10" s="196"/>
      <c r="W10" s="197"/>
      <c r="X10" s="196"/>
      <c r="Z10" s="106"/>
      <c r="AB10" s="198"/>
      <c r="AC10" s="198"/>
      <c r="AD10" s="198"/>
      <c r="AE10" s="198"/>
      <c r="AF10" s="199"/>
      <c r="AG10" s="198"/>
      <c r="AI10" s="106"/>
    </row>
    <row r="11" spans="1:36" ht="26.25" customHeight="1" x14ac:dyDescent="0.25">
      <c r="B11" s="200" t="s">
        <v>3</v>
      </c>
      <c r="C11" s="200" t="s">
        <v>4</v>
      </c>
      <c r="D11" s="200" t="s">
        <v>2</v>
      </c>
      <c r="F11" s="200" t="s">
        <v>76</v>
      </c>
      <c r="G11" s="201"/>
      <c r="H11" s="236" t="s">
        <v>589</v>
      </c>
      <c r="I11" s="201"/>
      <c r="J11" s="202"/>
      <c r="K11" s="203"/>
      <c r="L11" s="200" t="s">
        <v>434</v>
      </c>
      <c r="M11" s="204"/>
      <c r="N11" s="200" t="s">
        <v>76</v>
      </c>
      <c r="O11" s="206"/>
      <c r="P11" s="202"/>
      <c r="Q11" s="201"/>
      <c r="R11" s="200" t="s">
        <v>64</v>
      </c>
      <c r="S11" s="203"/>
      <c r="T11" s="200" t="s">
        <v>76</v>
      </c>
      <c r="U11" s="105"/>
      <c r="V11" s="200" t="s">
        <v>434</v>
      </c>
      <c r="W11" s="206"/>
      <c r="X11" s="200" t="s">
        <v>76</v>
      </c>
      <c r="Y11" s="206"/>
      <c r="Z11" s="202"/>
      <c r="AA11" s="203"/>
      <c r="AB11" s="200" t="s">
        <v>275</v>
      </c>
      <c r="AC11" s="200" t="s">
        <v>271</v>
      </c>
      <c r="AD11" s="200" t="s">
        <v>277</v>
      </c>
      <c r="AE11" s="200" t="s">
        <v>276</v>
      </c>
      <c r="AF11" s="203"/>
      <c r="AG11" s="200" t="s">
        <v>76</v>
      </c>
      <c r="AI11" s="202"/>
    </row>
    <row r="12" spans="1:36" x14ac:dyDescent="0.25">
      <c r="A12" s="89">
        <v>1</v>
      </c>
      <c r="B12" s="90"/>
      <c r="C12" s="90"/>
      <c r="D12" s="90"/>
      <c r="E12" s="91"/>
      <c r="F12" s="92"/>
      <c r="G12" s="93"/>
      <c r="H12" s="237" t="str">
        <f>IF(D12="","",VLOOKUP(LEFT(D12,250),'O1'!$E$4:$F$138,2,FALSE))</f>
        <v/>
      </c>
      <c r="I12" s="93"/>
      <c r="J12" s="94"/>
      <c r="K12" s="91"/>
      <c r="L12" s="95"/>
      <c r="M12" s="96"/>
      <c r="N12" s="97"/>
      <c r="O12" s="104"/>
      <c r="P12" s="94"/>
      <c r="Q12" s="91"/>
      <c r="R12" s="98"/>
      <c r="S12" s="91"/>
      <c r="T12" s="97"/>
      <c r="U12" s="93"/>
      <c r="V12" s="98"/>
      <c r="W12" s="99"/>
      <c r="X12" s="97"/>
      <c r="Y12" s="100"/>
      <c r="Z12" s="94"/>
      <c r="AA12" s="91"/>
      <c r="AB12" s="98"/>
      <c r="AC12" s="207" t="str">
        <f>IF($AB12='Ris-politk'!$A$4,'Ris-politk'!$B$4,IF($AB12='Ris-politk'!$A$5,'Ris-politk'!$B$5,"Potrebné vybrať Aktivitu RIS3 SK"))</f>
        <v>Potrebné vybrať Aktivitu RIS3 SK</v>
      </c>
      <c r="AD12" s="207" t="str">
        <f>IF($AB12='Ris-politk'!$A$4,'Ris-politk'!$C$4,IF($AB12='Ris-politk'!$A$5,'Ris-politk'!$C$5,"Potrebné vybrať Aktivitu RIS3 SK"))</f>
        <v>Potrebné vybrať Aktivitu RIS3 SK</v>
      </c>
      <c r="AE12" s="207" t="str">
        <f>IF($AB12='Ris-politk'!$A$4,'Ris-politk'!$D$4,IF($AB12='Ris-politk'!$A$5,'Ris-politk'!$D$5,"Potrebné vybrať Aktivitu RIS3 SK"))</f>
        <v>Potrebné vybrať Aktivitu RIS3 SK</v>
      </c>
      <c r="AF12" s="91"/>
      <c r="AG12" s="101"/>
      <c r="AI12" s="94"/>
    </row>
    <row r="13" spans="1:36" x14ac:dyDescent="0.25">
      <c r="A13" s="89">
        <v>2</v>
      </c>
      <c r="B13" s="90"/>
      <c r="C13" s="90"/>
      <c r="D13" s="90"/>
      <c r="E13" s="91"/>
      <c r="F13" s="92"/>
      <c r="G13" s="93"/>
      <c r="H13" s="237" t="str">
        <f>IF(D13="","",VLOOKUP(LEFT(D13,250),'O1'!$E$4:$F$138,2,FALSE))</f>
        <v/>
      </c>
      <c r="I13" s="93"/>
      <c r="J13" s="103"/>
      <c r="K13" s="91"/>
      <c r="L13" s="95"/>
      <c r="M13" s="96"/>
      <c r="N13" s="101"/>
      <c r="O13" s="104"/>
      <c r="P13" s="103"/>
      <c r="Q13" s="91"/>
      <c r="R13" s="98"/>
      <c r="S13" s="91"/>
      <c r="T13" s="101"/>
      <c r="U13" s="93"/>
      <c r="V13" s="98"/>
      <c r="W13" s="99"/>
      <c r="X13" s="101"/>
      <c r="Y13" s="104"/>
      <c r="Z13" s="103"/>
      <c r="AA13" s="91"/>
      <c r="AB13" s="98"/>
      <c r="AC13" s="207" t="str">
        <f>IF($AB13='Ris-politk'!$A$4,'Ris-politk'!$B$4,IF($AB13='Ris-politk'!$A$5,'Ris-politk'!$B$5,"Potrebné vybrať Aktivitu RIS3 SK"))</f>
        <v>Potrebné vybrať Aktivitu RIS3 SK</v>
      </c>
      <c r="AD13" s="207" t="str">
        <f>IF($AB13='Ris-politk'!$A$4,'Ris-politk'!$C$4,IF($AB13='Ris-politk'!$A$5,'Ris-politk'!$C$5,"Potrebné vybrať Aktivitu RIS3 SK"))</f>
        <v>Potrebné vybrať Aktivitu RIS3 SK</v>
      </c>
      <c r="AE13" s="207" t="str">
        <f>IF($AB13='Ris-politk'!$A$4,'Ris-politk'!$D$4,IF($AB13='Ris-politk'!$A$5,'Ris-politk'!$D$5,"Potrebné vybrať Aktivitu RIS3 SK"))</f>
        <v>Potrebné vybrať Aktivitu RIS3 SK</v>
      </c>
      <c r="AF13" s="91"/>
      <c r="AI13" s="103"/>
    </row>
    <row r="14" spans="1:36" x14ac:dyDescent="0.25">
      <c r="A14" s="89">
        <v>3</v>
      </c>
      <c r="B14" s="90"/>
      <c r="C14" s="90"/>
      <c r="D14" s="90"/>
      <c r="E14" s="91"/>
      <c r="F14" s="92"/>
      <c r="G14" s="93"/>
      <c r="H14" s="237" t="str">
        <f>IF(D14="","",VLOOKUP(LEFT(D14,250),'O1'!$E$4:$F$138,2,FALSE))</f>
        <v/>
      </c>
      <c r="I14" s="93"/>
      <c r="J14" s="103"/>
      <c r="K14" s="91"/>
      <c r="L14" s="95"/>
      <c r="M14" s="96"/>
      <c r="N14" s="101"/>
      <c r="O14" s="104"/>
      <c r="P14" s="103"/>
      <c r="Q14" s="91"/>
      <c r="R14" s="98"/>
      <c r="S14" s="91"/>
      <c r="T14" s="101"/>
      <c r="U14" s="93"/>
      <c r="V14" s="98"/>
      <c r="W14" s="99"/>
      <c r="X14" s="101"/>
      <c r="Y14" s="104"/>
      <c r="Z14" s="103"/>
      <c r="AA14" s="91"/>
      <c r="AF14" s="91"/>
      <c r="AI14" s="103"/>
    </row>
    <row r="15" spans="1:36" x14ac:dyDescent="0.25">
      <c r="A15" s="89">
        <v>4</v>
      </c>
      <c r="B15" s="90"/>
      <c r="C15" s="90"/>
      <c r="D15" s="90"/>
      <c r="E15" s="91"/>
      <c r="F15" s="92"/>
      <c r="G15" s="93"/>
      <c r="H15" s="237" t="str">
        <f>IF(D15="","",VLOOKUP(LEFT(D15,250),'O1'!$E$4:$F$138,2,FALSE))</f>
        <v/>
      </c>
      <c r="I15" s="93"/>
      <c r="J15" s="103"/>
      <c r="L15" s="244"/>
      <c r="M15" s="244"/>
      <c r="N15" s="244"/>
      <c r="P15" s="103"/>
      <c r="Q15" s="91"/>
      <c r="R15" s="98"/>
      <c r="S15" s="91"/>
      <c r="T15" s="101"/>
      <c r="U15" s="93"/>
      <c r="V15" s="98"/>
      <c r="W15" s="99"/>
      <c r="X15" s="101"/>
      <c r="Y15" s="104"/>
      <c r="Z15" s="103"/>
      <c r="AF15" s="91"/>
      <c r="AI15" s="103"/>
    </row>
    <row r="16" spans="1:36" x14ac:dyDescent="0.25">
      <c r="A16" s="89">
        <v>5</v>
      </c>
      <c r="B16" s="90"/>
      <c r="C16" s="90"/>
      <c r="D16" s="90"/>
      <c r="E16" s="91"/>
      <c r="F16" s="92"/>
      <c r="G16" s="93"/>
      <c r="H16" s="237" t="str">
        <f>IF(D16="","",VLOOKUP(LEFT(D16,250),'O1'!$E$4:$F$138,2,FALSE))</f>
        <v/>
      </c>
      <c r="I16" s="93"/>
      <c r="J16" s="103"/>
      <c r="L16" s="244"/>
      <c r="M16" s="244"/>
      <c r="N16" s="244"/>
      <c r="P16" s="103"/>
      <c r="Q16" s="91"/>
      <c r="R16" s="98"/>
      <c r="S16" s="91"/>
      <c r="T16" s="101"/>
      <c r="U16" s="93"/>
      <c r="V16" s="98"/>
      <c r="W16" s="99"/>
      <c r="X16" s="101"/>
      <c r="Y16" s="104"/>
      <c r="Z16" s="103"/>
      <c r="AF16" s="91"/>
      <c r="AI16" s="103"/>
    </row>
    <row r="17" spans="1:36" x14ac:dyDescent="0.25">
      <c r="A17" s="89">
        <v>6</v>
      </c>
      <c r="B17" s="90"/>
      <c r="C17" s="90"/>
      <c r="D17" s="90"/>
      <c r="E17" s="91"/>
      <c r="F17" s="92"/>
      <c r="G17" s="93"/>
      <c r="H17" s="237" t="str">
        <f>IF(D17="","",VLOOKUP(LEFT(D17,250),'O1'!$E$4:$F$138,2,FALSE))</f>
        <v/>
      </c>
      <c r="I17" s="93"/>
      <c r="J17" s="103"/>
      <c r="L17" s="244"/>
      <c r="M17" s="244"/>
      <c r="N17" s="244"/>
      <c r="P17" s="103"/>
      <c r="Q17" s="91"/>
      <c r="R17" s="98"/>
      <c r="S17" s="91"/>
      <c r="T17" s="101"/>
      <c r="U17" s="93"/>
      <c r="V17" s="98"/>
      <c r="W17" s="99"/>
      <c r="X17" s="101"/>
      <c r="Y17" s="104"/>
      <c r="Z17" s="103"/>
      <c r="AF17" s="91"/>
      <c r="AI17" s="106"/>
    </row>
    <row r="18" spans="1:36" x14ac:dyDescent="0.25">
      <c r="A18" s="89">
        <v>7</v>
      </c>
      <c r="B18" s="90"/>
      <c r="C18" s="90"/>
      <c r="D18" s="90"/>
      <c r="E18" s="91"/>
      <c r="F18" s="92"/>
      <c r="G18" s="93"/>
      <c r="H18" s="237" t="str">
        <f>IF(D18="","",VLOOKUP(LEFT(D18,250),'O1'!$E$4:$F$138,2,FALSE))</f>
        <v/>
      </c>
      <c r="I18" s="93"/>
      <c r="J18" s="103"/>
      <c r="L18" s="244"/>
      <c r="M18" s="244"/>
      <c r="N18" s="244"/>
      <c r="P18" s="103"/>
      <c r="Q18" s="91"/>
      <c r="R18" s="98"/>
      <c r="S18" s="91"/>
      <c r="T18" s="101"/>
      <c r="U18" s="93"/>
      <c r="V18" s="98"/>
      <c r="W18" s="99"/>
      <c r="X18" s="101"/>
      <c r="Y18" s="104"/>
      <c r="Z18" s="103"/>
      <c r="AF18" s="91"/>
      <c r="AI18" s="106"/>
      <c r="AJ18" s="89"/>
    </row>
    <row r="19" spans="1:36" x14ac:dyDescent="0.25">
      <c r="A19" s="89">
        <v>8</v>
      </c>
      <c r="B19" s="90"/>
      <c r="C19" s="90"/>
      <c r="D19" s="90"/>
      <c r="E19" s="91"/>
      <c r="F19" s="92"/>
      <c r="G19" s="93"/>
      <c r="H19" s="237" t="str">
        <f>IF(D19="","",VLOOKUP(LEFT(D19,250),'O1'!$E$4:$F$138,2,FALSE))</f>
        <v/>
      </c>
      <c r="I19" s="93"/>
      <c r="J19" s="103"/>
      <c r="L19" s="244"/>
      <c r="M19" s="244"/>
      <c r="N19" s="244"/>
      <c r="P19" s="103"/>
      <c r="Q19" s="91"/>
      <c r="R19" s="98"/>
      <c r="S19" s="91"/>
      <c r="T19" s="101"/>
      <c r="U19" s="93"/>
      <c r="V19" s="98"/>
      <c r="W19" s="99"/>
      <c r="X19" s="101"/>
      <c r="Y19" s="104"/>
      <c r="Z19" s="103"/>
      <c r="AF19" s="91"/>
      <c r="AI19" s="106"/>
      <c r="AJ19" s="89"/>
    </row>
    <row r="20" spans="1:36" x14ac:dyDescent="0.25">
      <c r="A20" s="89">
        <v>9</v>
      </c>
      <c r="B20" s="90"/>
      <c r="C20" s="90"/>
      <c r="D20" s="90"/>
      <c r="E20" s="91"/>
      <c r="F20" s="92"/>
      <c r="G20" s="93"/>
      <c r="H20" s="237" t="str">
        <f>IF(D20="","",VLOOKUP(LEFT(D20,250),'O1'!$E$4:$F$138,2,FALSE))</f>
        <v/>
      </c>
      <c r="I20" s="93"/>
      <c r="J20" s="103"/>
      <c r="L20" s="244"/>
      <c r="M20" s="244"/>
      <c r="N20" s="244"/>
      <c r="P20" s="103"/>
      <c r="Q20" s="91"/>
      <c r="R20" s="98"/>
      <c r="S20" s="91"/>
      <c r="T20" s="101"/>
      <c r="U20" s="93"/>
      <c r="V20" s="98"/>
      <c r="W20" s="99"/>
      <c r="X20" s="101"/>
      <c r="Y20" s="104"/>
      <c r="Z20" s="103"/>
      <c r="AF20" s="91"/>
      <c r="AI20" s="106"/>
      <c r="AJ20" s="89"/>
    </row>
    <row r="21" spans="1:36" x14ac:dyDescent="0.25">
      <c r="A21" s="89">
        <v>10</v>
      </c>
      <c r="B21" s="90"/>
      <c r="C21" s="90"/>
      <c r="D21" s="90"/>
      <c r="E21" s="91"/>
      <c r="F21" s="92"/>
      <c r="G21" s="93"/>
      <c r="H21" s="237" t="str">
        <f>IF(D21="","",VLOOKUP(LEFT(D21,250),'O1'!$E$4:$F$138,2,FALSE))</f>
        <v/>
      </c>
      <c r="I21" s="93"/>
      <c r="J21" s="103"/>
      <c r="L21" s="244"/>
      <c r="M21" s="244"/>
      <c r="N21" s="244"/>
      <c r="P21" s="103"/>
      <c r="Q21" s="91"/>
      <c r="R21" s="98"/>
      <c r="S21" s="91"/>
      <c r="T21" s="101"/>
      <c r="U21" s="93"/>
      <c r="V21" s="98"/>
      <c r="W21" s="99"/>
      <c r="X21" s="101"/>
      <c r="Y21" s="104"/>
      <c r="Z21" s="103"/>
      <c r="AF21" s="91"/>
      <c r="AI21" s="106"/>
      <c r="AJ21" s="89"/>
    </row>
    <row r="22" spans="1:36" x14ac:dyDescent="0.25">
      <c r="A22" s="89">
        <v>11</v>
      </c>
      <c r="B22" s="90"/>
      <c r="C22" s="90"/>
      <c r="D22" s="90"/>
      <c r="E22" s="91"/>
      <c r="F22" s="92"/>
      <c r="G22" s="93"/>
      <c r="H22" s="237" t="str">
        <f>IF(D22="","",VLOOKUP(LEFT(D22,250),'O1'!$E$4:$F$138,2,FALSE))</f>
        <v/>
      </c>
      <c r="I22" s="93"/>
      <c r="J22" s="103"/>
      <c r="L22" s="244"/>
      <c r="M22" s="244"/>
      <c r="N22" s="244"/>
      <c r="P22" s="103"/>
      <c r="Q22" s="91"/>
      <c r="R22" s="98"/>
      <c r="S22" s="91"/>
      <c r="T22" s="101"/>
      <c r="U22" s="93"/>
      <c r="V22" s="98"/>
      <c r="W22" s="99"/>
      <c r="X22" s="101"/>
      <c r="Y22" s="104"/>
      <c r="Z22" s="103"/>
      <c r="AF22" s="91"/>
      <c r="AI22" s="106"/>
      <c r="AJ22" s="89"/>
    </row>
    <row r="23" spans="1:36" x14ac:dyDescent="0.25">
      <c r="A23" s="89">
        <v>12</v>
      </c>
      <c r="B23" s="90"/>
      <c r="C23" s="90"/>
      <c r="D23" s="90"/>
      <c r="E23" s="91"/>
      <c r="F23" s="92"/>
      <c r="G23" s="93"/>
      <c r="H23" s="237" t="str">
        <f>IF(D23="","",VLOOKUP(LEFT(D23,250),'O1'!$E$4:$F$138,2,FALSE))</f>
        <v/>
      </c>
      <c r="I23" s="93"/>
      <c r="J23" s="103"/>
      <c r="L23" s="244"/>
      <c r="M23" s="244"/>
      <c r="N23" s="244"/>
      <c r="P23" s="103"/>
      <c r="Q23" s="91"/>
      <c r="R23" s="98"/>
      <c r="S23" s="91"/>
      <c r="T23" s="101"/>
      <c r="U23" s="93"/>
      <c r="V23" s="98"/>
      <c r="W23" s="99"/>
      <c r="X23" s="101"/>
      <c r="Y23" s="104"/>
      <c r="Z23" s="103"/>
      <c r="AF23" s="91"/>
      <c r="AI23" s="106"/>
      <c r="AJ23" s="89"/>
    </row>
    <row r="24" spans="1:36" x14ac:dyDescent="0.25">
      <c r="A24" s="89">
        <v>13</v>
      </c>
      <c r="B24" s="90"/>
      <c r="C24" s="90"/>
      <c r="D24" s="90"/>
      <c r="E24" s="91"/>
      <c r="F24" s="92"/>
      <c r="G24" s="93"/>
      <c r="H24" s="237" t="str">
        <f>IF(D24="","",VLOOKUP(LEFT(D24,250),'O1'!$E$4:$F$138,2,FALSE))</f>
        <v/>
      </c>
      <c r="I24" s="93"/>
      <c r="J24" s="103"/>
      <c r="L24" s="244"/>
      <c r="M24" s="244"/>
      <c r="N24" s="244"/>
      <c r="P24" s="103"/>
      <c r="Q24" s="91"/>
      <c r="R24" s="98"/>
      <c r="S24" s="91"/>
      <c r="T24" s="101"/>
      <c r="U24" s="93"/>
      <c r="V24" s="98"/>
      <c r="W24" s="99"/>
      <c r="X24" s="101"/>
      <c r="Y24" s="104"/>
      <c r="Z24" s="103"/>
      <c r="AF24" s="91"/>
      <c r="AI24" s="106"/>
      <c r="AJ24" s="89"/>
    </row>
    <row r="25" spans="1:36" x14ac:dyDescent="0.25">
      <c r="A25" s="89">
        <v>14</v>
      </c>
      <c r="B25" s="90"/>
      <c r="C25" s="90"/>
      <c r="D25" s="90"/>
      <c r="E25" s="91"/>
      <c r="F25" s="92"/>
      <c r="G25" s="93"/>
      <c r="H25" s="237" t="str">
        <f>IF(D25="","",VLOOKUP(LEFT(D25,250),'O1'!$E$4:$F$138,2,FALSE))</f>
        <v/>
      </c>
      <c r="I25" s="93"/>
      <c r="J25" s="103"/>
      <c r="L25" s="244"/>
      <c r="M25" s="244"/>
      <c r="N25" s="244"/>
      <c r="P25" s="103"/>
      <c r="Q25" s="91"/>
      <c r="R25" s="98"/>
      <c r="S25" s="91"/>
      <c r="T25" s="101"/>
      <c r="U25" s="93"/>
      <c r="V25" s="98"/>
      <c r="W25" s="99"/>
      <c r="X25" s="101"/>
      <c r="Y25" s="104"/>
      <c r="Z25" s="103"/>
      <c r="AF25" s="91"/>
      <c r="AI25" s="106"/>
      <c r="AJ25" s="89"/>
    </row>
    <row r="26" spans="1:36" x14ac:dyDescent="0.25">
      <c r="A26" s="89">
        <v>15</v>
      </c>
      <c r="B26" s="90"/>
      <c r="C26" s="90"/>
      <c r="D26" s="90"/>
      <c r="E26" s="91"/>
      <c r="F26" s="92"/>
      <c r="G26" s="93"/>
      <c r="H26" s="237" t="str">
        <f>IF(D26="","",VLOOKUP(LEFT(D26,250),'O1'!$E$4:$F$138,2,FALSE))</f>
        <v/>
      </c>
      <c r="I26" s="93"/>
      <c r="J26" s="103"/>
      <c r="L26" s="244"/>
      <c r="M26" s="244"/>
      <c r="N26" s="244"/>
      <c r="P26" s="103"/>
      <c r="Q26" s="91"/>
      <c r="R26" s="98"/>
      <c r="S26" s="91"/>
      <c r="T26" s="101"/>
      <c r="U26" s="93"/>
      <c r="V26" s="98"/>
      <c r="W26" s="99"/>
      <c r="X26" s="101"/>
      <c r="Y26" s="104"/>
      <c r="Z26" s="103"/>
      <c r="AF26" s="91"/>
      <c r="AI26" s="106"/>
      <c r="AJ26" s="89"/>
    </row>
    <row r="27" spans="1:36" x14ac:dyDescent="0.25">
      <c r="L27" s="244"/>
      <c r="M27" s="244"/>
      <c r="N27" s="244"/>
      <c r="AJ27" s="89"/>
    </row>
  </sheetData>
  <mergeCells count="21">
    <mergeCell ref="L22:N22"/>
    <mergeCell ref="L23:N23"/>
    <mergeCell ref="L24:N24"/>
    <mergeCell ref="L25:N25"/>
    <mergeCell ref="L26:N26"/>
    <mergeCell ref="L27:N27"/>
    <mergeCell ref="B4:F8"/>
    <mergeCell ref="L4:N8"/>
    <mergeCell ref="R4:X8"/>
    <mergeCell ref="AB4:AG8"/>
    <mergeCell ref="B9:F9"/>
    <mergeCell ref="L9:N9"/>
    <mergeCell ref="R9:X9"/>
    <mergeCell ref="AB9:AG9"/>
    <mergeCell ref="L15:N15"/>
    <mergeCell ref="L16:N16"/>
    <mergeCell ref="L17:N17"/>
    <mergeCell ref="L18:N18"/>
    <mergeCell ref="L19:N19"/>
    <mergeCell ref="L20:N20"/>
    <mergeCell ref="L21:N21"/>
  </mergeCell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'O1'!$G$4</xm:f>
          </x14:formula1>
          <xm:sqref>V12:V26</xm:sqref>
        </x14:dataValidation>
        <x14:dataValidation type="list" allowBlank="1" showInputMessage="1" showErrorMessage="1">
          <x14:formula1>
            <xm:f>'O2'!$Y$3:$Y$14</xm:f>
          </x14:formula1>
          <xm:sqref>D14:D26</xm:sqref>
        </x14:dataValidation>
        <x14:dataValidation type="list" allowBlank="1" showInputMessage="1" showErrorMessage="1">
          <x14:formula1>
            <xm:f>'O2'!$U$3:$U$14</xm:f>
          </x14:formula1>
          <xm:sqref>D13</xm:sqref>
        </x14:dataValidation>
        <x14:dataValidation type="list" allowBlank="1" showInputMessage="1" showErrorMessage="1">
          <x14:formula1>
            <xm:f>'D2'!$AM$3:$AM$5</xm:f>
          </x14:formula1>
          <xm:sqref>C14:C26</xm:sqref>
        </x14:dataValidation>
        <x14:dataValidation type="list" allowBlank="1" showInputMessage="1" showErrorMessage="1">
          <x14:formula1>
            <xm:f>'D2'!$AB$3:$AB$5</xm:f>
          </x14:formula1>
          <xm:sqref>C13</xm:sqref>
        </x14:dataValidation>
        <x14:dataValidation type="list" allowBlank="1" showInputMessage="1" showErrorMessage="1">
          <x14:formula1>
            <xm:f>'D2'!$I$84:$J$84</xm:f>
          </x14:formula1>
          <xm:sqref>M12:M14 W12:W26</xm:sqref>
        </x14:dataValidation>
        <x14:dataValidation type="list" allowBlank="1" showInputMessage="1" showErrorMessage="1">
          <x14:formula1>
            <xm:f>'D2'!$S$28:$S$33</xm:f>
          </x14:formula1>
          <xm:sqref>P12 J12 Z12 AI12</xm:sqref>
        </x14:dataValidation>
        <x14:dataValidation type="list" allowBlank="1" showInputMessage="1" showErrorMessage="1">
          <x14:formula1>
            <xm:f>'D2'!$Q$3:$Q$5</xm:f>
          </x14:formula1>
          <xm:sqref>C12</xm:sqref>
        </x14:dataValidation>
        <x14:dataValidation type="list" allowBlank="1" showInputMessage="1" showErrorMessage="1">
          <x14:formula1>
            <xm:f>'O2'!$I$2:$M$2</xm:f>
          </x14:formula1>
          <xm:sqref>B12:B26</xm:sqref>
        </x14:dataValidation>
        <x14:dataValidation type="list" allowBlank="1" showInputMessage="1" showErrorMessage="1">
          <x14:formula1>
            <xm:f>'O2'!$Q$3:$Q$14</xm:f>
          </x14:formula1>
          <xm:sqref>D12</xm:sqref>
        </x14:dataValidation>
        <x14:dataValidation type="list" allowBlank="1" showInputMessage="1" showErrorMessage="1">
          <x14:formula1>
            <xm:f>'O1'!$H$4:$H$6</xm:f>
          </x14:formula1>
          <xm:sqref>R12:R26</xm:sqref>
        </x14:dataValidation>
        <x14:dataValidation type="list" allowBlank="1" showInputMessage="1" showErrorMessage="1">
          <x14:formula1>
            <xm:f>'Ris-politk'!$A$4:$A$5</xm:f>
          </x14:formula1>
          <xm:sqref>AB12:AB13</xm:sqref>
        </x14:dataValidation>
        <x14:dataValidation type="list" allowBlank="1" showInputMessage="1" showErrorMessage="1">
          <x14:formula1>
            <xm:f>'O1'!$G$4:$G$5</xm:f>
          </x14:formula1>
          <xm:sqref>L12:L14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AJ27"/>
  <sheetViews>
    <sheetView showGridLines="0" zoomScale="85" zoomScaleNormal="85" workbookViewId="0">
      <selection activeCell="B12" sqref="B12"/>
    </sheetView>
  </sheetViews>
  <sheetFormatPr defaultRowHeight="15" x14ac:dyDescent="0.25"/>
  <cols>
    <col min="1" max="1" width="2.7109375" style="89" customWidth="1"/>
    <col min="2" max="2" width="52.7109375" style="89" customWidth="1"/>
    <col min="3" max="3" width="42.5703125" style="89" customWidth="1"/>
    <col min="4" max="4" width="47.42578125" style="89" customWidth="1"/>
    <col min="5" max="5" width="1.28515625" style="102" customWidth="1"/>
    <col min="6" max="6" width="38.42578125" style="89" customWidth="1"/>
    <col min="7" max="7" width="2.28515625" style="102" customWidth="1"/>
    <col min="8" max="8" width="39.28515625" style="89" customWidth="1"/>
    <col min="9" max="9" width="2.28515625" style="102" customWidth="1"/>
    <col min="10" max="10" width="3.140625" style="102" customWidth="1"/>
    <col min="11" max="11" width="1.42578125" style="102" customWidth="1"/>
    <col min="12" max="12" width="25" style="89" customWidth="1"/>
    <col min="13" max="13" width="1.28515625" style="182" customWidth="1"/>
    <col min="14" max="14" width="34.7109375" style="89" customWidth="1"/>
    <col min="15" max="15" width="1.42578125" style="102" customWidth="1"/>
    <col min="16" max="16" width="2.7109375" style="102" customWidth="1"/>
    <col min="17" max="17" width="1.42578125" style="102" customWidth="1"/>
    <col min="18" max="18" width="36.5703125" style="89" customWidth="1"/>
    <col min="19" max="19" width="2" style="102" customWidth="1"/>
    <col min="20" max="20" width="44.5703125" style="89" customWidth="1"/>
    <col min="21" max="21" width="2.85546875" style="102" customWidth="1"/>
    <col min="22" max="22" width="26.7109375" style="89" customWidth="1"/>
    <col min="23" max="23" width="1.7109375" style="102" customWidth="1"/>
    <col min="24" max="24" width="39.28515625" style="89" customWidth="1"/>
    <col min="25" max="26" width="2.140625" style="102" customWidth="1"/>
    <col min="27" max="27" width="3.85546875" style="102" customWidth="1"/>
    <col min="28" max="28" width="36" style="89" customWidth="1"/>
    <col min="29" max="29" width="37.5703125" style="89" customWidth="1"/>
    <col min="30" max="30" width="35.85546875" style="89" customWidth="1"/>
    <col min="31" max="31" width="39.85546875" style="89" customWidth="1"/>
    <col min="32" max="32" width="2.85546875" style="102" customWidth="1"/>
    <col min="33" max="33" width="43.85546875" style="89" customWidth="1"/>
    <col min="34" max="35" width="2.140625" style="102" customWidth="1"/>
    <col min="36" max="36" width="9.140625" style="102"/>
    <col min="37" max="16384" width="9.140625" style="89"/>
  </cols>
  <sheetData>
    <row r="1" spans="1:36" ht="89.25" customHeight="1" x14ac:dyDescent="0.25"/>
    <row r="2" spans="1:36" x14ac:dyDescent="0.25">
      <c r="A2" s="183" t="s">
        <v>156</v>
      </c>
    </row>
    <row r="3" spans="1:36" x14ac:dyDescent="0.25">
      <c r="A3" s="184" t="s">
        <v>157</v>
      </c>
      <c r="J3" s="106"/>
      <c r="P3" s="106"/>
      <c r="Z3" s="106"/>
      <c r="AI3" s="106"/>
    </row>
    <row r="4" spans="1:36" s="185" customFormat="1" ht="36" customHeight="1" x14ac:dyDescent="1.35">
      <c r="B4" s="240" t="s">
        <v>142</v>
      </c>
      <c r="C4" s="240"/>
      <c r="D4" s="240"/>
      <c r="E4" s="240"/>
      <c r="F4" s="240"/>
      <c r="G4" s="186"/>
      <c r="H4" s="214"/>
      <c r="I4" s="186"/>
      <c r="J4" s="187"/>
      <c r="K4" s="188"/>
      <c r="L4" s="240" t="s">
        <v>143</v>
      </c>
      <c r="M4" s="240"/>
      <c r="N4" s="240"/>
      <c r="O4" s="186"/>
      <c r="P4" s="187"/>
      <c r="Q4" s="186"/>
      <c r="R4" s="240" t="s">
        <v>144</v>
      </c>
      <c r="S4" s="240"/>
      <c r="T4" s="240"/>
      <c r="U4" s="240"/>
      <c r="V4" s="240"/>
      <c r="W4" s="240"/>
      <c r="X4" s="240"/>
      <c r="Y4" s="188"/>
      <c r="Z4" s="187"/>
      <c r="AA4" s="188"/>
      <c r="AB4" s="240" t="s">
        <v>278</v>
      </c>
      <c r="AC4" s="240"/>
      <c r="AD4" s="240"/>
      <c r="AE4" s="240"/>
      <c r="AF4" s="240"/>
      <c r="AG4" s="240"/>
      <c r="AH4" s="188"/>
      <c r="AI4" s="187"/>
      <c r="AJ4" s="188"/>
    </row>
    <row r="5" spans="1:36" ht="15" customHeight="1" x14ac:dyDescent="1.35">
      <c r="B5" s="240"/>
      <c r="C5" s="240"/>
      <c r="D5" s="240"/>
      <c r="E5" s="240"/>
      <c r="F5" s="240"/>
      <c r="G5" s="105"/>
      <c r="H5" s="214"/>
      <c r="I5" s="105"/>
      <c r="J5" s="189"/>
      <c r="L5" s="240"/>
      <c r="M5" s="240"/>
      <c r="N5" s="240"/>
      <c r="O5" s="105"/>
      <c r="P5" s="189"/>
      <c r="Q5" s="186"/>
      <c r="R5" s="240"/>
      <c r="S5" s="240"/>
      <c r="T5" s="240"/>
      <c r="U5" s="240"/>
      <c r="V5" s="240"/>
      <c r="W5" s="240"/>
      <c r="X5" s="240"/>
      <c r="Z5" s="189"/>
      <c r="AB5" s="240"/>
      <c r="AC5" s="240"/>
      <c r="AD5" s="240"/>
      <c r="AE5" s="240"/>
      <c r="AF5" s="240"/>
      <c r="AG5" s="240"/>
      <c r="AI5" s="189"/>
    </row>
    <row r="6" spans="1:36" ht="15" customHeight="1" x14ac:dyDescent="1.35">
      <c r="B6" s="240"/>
      <c r="C6" s="240"/>
      <c r="D6" s="240"/>
      <c r="E6" s="240"/>
      <c r="F6" s="240"/>
      <c r="G6" s="105"/>
      <c r="H6" s="214"/>
      <c r="I6" s="105"/>
      <c r="J6" s="189"/>
      <c r="L6" s="240"/>
      <c r="M6" s="240"/>
      <c r="N6" s="240"/>
      <c r="O6" s="105"/>
      <c r="P6" s="189"/>
      <c r="Q6" s="186"/>
      <c r="R6" s="240"/>
      <c r="S6" s="240"/>
      <c r="T6" s="240"/>
      <c r="U6" s="240"/>
      <c r="V6" s="240"/>
      <c r="W6" s="240"/>
      <c r="X6" s="240"/>
      <c r="Z6" s="189"/>
      <c r="AB6" s="240"/>
      <c r="AC6" s="240"/>
      <c r="AD6" s="240"/>
      <c r="AE6" s="240"/>
      <c r="AF6" s="240"/>
      <c r="AG6" s="240"/>
      <c r="AI6" s="189"/>
    </row>
    <row r="7" spans="1:36" ht="15" customHeight="1" x14ac:dyDescent="1.35">
      <c r="B7" s="240"/>
      <c r="C7" s="240"/>
      <c r="D7" s="240"/>
      <c r="E7" s="240"/>
      <c r="F7" s="240"/>
      <c r="G7" s="105"/>
      <c r="H7" s="214"/>
      <c r="I7" s="105"/>
      <c r="J7" s="189"/>
      <c r="L7" s="240"/>
      <c r="M7" s="240"/>
      <c r="N7" s="240"/>
      <c r="O7" s="105"/>
      <c r="P7" s="189"/>
      <c r="Q7" s="186"/>
      <c r="R7" s="240"/>
      <c r="S7" s="240"/>
      <c r="T7" s="240"/>
      <c r="U7" s="240"/>
      <c r="V7" s="240"/>
      <c r="W7" s="240"/>
      <c r="X7" s="240"/>
      <c r="Z7" s="189"/>
      <c r="AB7" s="240"/>
      <c r="AC7" s="240"/>
      <c r="AD7" s="240"/>
      <c r="AE7" s="240"/>
      <c r="AF7" s="240"/>
      <c r="AG7" s="240"/>
      <c r="AI7" s="189"/>
    </row>
    <row r="8" spans="1:36" ht="15" customHeight="1" x14ac:dyDescent="1.35">
      <c r="B8" s="240"/>
      <c r="C8" s="240"/>
      <c r="D8" s="240"/>
      <c r="E8" s="240"/>
      <c r="F8" s="240"/>
      <c r="G8" s="105"/>
      <c r="H8" s="214"/>
      <c r="I8" s="105"/>
      <c r="J8" s="189"/>
      <c r="L8" s="240"/>
      <c r="M8" s="240"/>
      <c r="N8" s="240"/>
      <c r="O8" s="105"/>
      <c r="P8" s="189"/>
      <c r="Q8" s="186"/>
      <c r="R8" s="240"/>
      <c r="S8" s="240"/>
      <c r="T8" s="240"/>
      <c r="U8" s="240"/>
      <c r="V8" s="240"/>
      <c r="W8" s="240"/>
      <c r="X8" s="240"/>
      <c r="Z8" s="189"/>
      <c r="AB8" s="240"/>
      <c r="AC8" s="240"/>
      <c r="AD8" s="240"/>
      <c r="AE8" s="240"/>
      <c r="AF8" s="240"/>
      <c r="AG8" s="240"/>
      <c r="AI8" s="189"/>
    </row>
    <row r="9" spans="1:36" ht="90.75" customHeight="1" thickBot="1" x14ac:dyDescent="0.3">
      <c r="B9" s="241" t="s">
        <v>580</v>
      </c>
      <c r="C9" s="242"/>
      <c r="D9" s="242"/>
      <c r="E9" s="242"/>
      <c r="F9" s="242"/>
      <c r="G9" s="105"/>
      <c r="H9" s="191"/>
      <c r="I9" s="105"/>
      <c r="J9" s="106"/>
      <c r="L9" s="243" t="s">
        <v>435</v>
      </c>
      <c r="M9" s="239"/>
      <c r="N9" s="239"/>
      <c r="P9" s="106"/>
      <c r="Q9" s="186"/>
      <c r="R9" s="243" t="s">
        <v>436</v>
      </c>
      <c r="S9" s="243"/>
      <c r="T9" s="243"/>
      <c r="U9" s="243"/>
      <c r="V9" s="243"/>
      <c r="W9" s="243"/>
      <c r="X9" s="243"/>
      <c r="Z9" s="106"/>
      <c r="AB9" s="239" t="s">
        <v>279</v>
      </c>
      <c r="AC9" s="239"/>
      <c r="AD9" s="239"/>
      <c r="AE9" s="239"/>
      <c r="AF9" s="239"/>
      <c r="AG9" s="239"/>
      <c r="AI9" s="106"/>
    </row>
    <row r="10" spans="1:36" ht="7.5" customHeight="1" x14ac:dyDescent="0.25">
      <c r="B10" s="190"/>
      <c r="C10" s="191"/>
      <c r="D10" s="191"/>
      <c r="E10" s="192"/>
      <c r="F10" s="191"/>
      <c r="G10" s="105"/>
      <c r="H10" s="191"/>
      <c r="I10" s="105"/>
      <c r="J10" s="106"/>
      <c r="L10" s="193"/>
      <c r="M10" s="194"/>
      <c r="N10" s="195"/>
      <c r="P10" s="106"/>
      <c r="Q10" s="186"/>
      <c r="R10" s="196"/>
      <c r="S10" s="197"/>
      <c r="T10" s="196"/>
      <c r="U10" s="197"/>
      <c r="V10" s="196"/>
      <c r="W10" s="197"/>
      <c r="X10" s="196"/>
      <c r="Z10" s="106"/>
      <c r="AB10" s="198"/>
      <c r="AC10" s="198"/>
      <c r="AD10" s="198"/>
      <c r="AE10" s="198"/>
      <c r="AF10" s="199"/>
      <c r="AG10" s="198"/>
      <c r="AI10" s="106"/>
    </row>
    <row r="11" spans="1:36" ht="26.25" customHeight="1" x14ac:dyDescent="0.25">
      <c r="B11" s="200" t="s">
        <v>158</v>
      </c>
      <c r="C11" s="200" t="s">
        <v>159</v>
      </c>
      <c r="D11" s="200" t="s">
        <v>2</v>
      </c>
      <c r="F11" s="200" t="s">
        <v>76</v>
      </c>
      <c r="G11" s="201"/>
      <c r="H11" s="236" t="s">
        <v>589</v>
      </c>
      <c r="I11" s="201"/>
      <c r="J11" s="202"/>
      <c r="K11" s="203"/>
      <c r="L11" s="200" t="s">
        <v>434</v>
      </c>
      <c r="M11" s="204"/>
      <c r="N11" s="200" t="s">
        <v>76</v>
      </c>
      <c r="O11" s="206"/>
      <c r="P11" s="202"/>
      <c r="Q11" s="201"/>
      <c r="R11" s="200" t="s">
        <v>64</v>
      </c>
      <c r="S11" s="203"/>
      <c r="T11" s="200" t="s">
        <v>76</v>
      </c>
      <c r="U11" s="105"/>
      <c r="V11" s="200" t="s">
        <v>434</v>
      </c>
      <c r="W11" s="206"/>
      <c r="X11" s="200" t="s">
        <v>76</v>
      </c>
      <c r="Y11" s="206"/>
      <c r="Z11" s="202"/>
      <c r="AA11" s="203"/>
      <c r="AB11" s="200" t="s">
        <v>275</v>
      </c>
      <c r="AC11" s="200" t="s">
        <v>271</v>
      </c>
      <c r="AD11" s="200" t="s">
        <v>277</v>
      </c>
      <c r="AE11" s="200" t="s">
        <v>276</v>
      </c>
      <c r="AF11" s="203"/>
      <c r="AG11" s="200" t="s">
        <v>76</v>
      </c>
      <c r="AI11" s="202"/>
    </row>
    <row r="12" spans="1:36" x14ac:dyDescent="0.25">
      <c r="A12" s="89">
        <v>1</v>
      </c>
      <c r="B12" s="90"/>
      <c r="C12" s="90"/>
      <c r="D12" s="90"/>
      <c r="E12" s="91"/>
      <c r="F12" s="92"/>
      <c r="G12" s="93"/>
      <c r="H12" s="237" t="str">
        <f>IF(D12="","",VLOOKUP(LEFT(D12,250),'Z1'!$E$4:$F$138,2,FALSE))</f>
        <v/>
      </c>
      <c r="I12" s="93"/>
      <c r="J12" s="94"/>
      <c r="K12" s="91"/>
      <c r="L12" s="98"/>
      <c r="M12" s="96"/>
      <c r="N12" s="97"/>
      <c r="O12" s="104"/>
      <c r="P12" s="94"/>
      <c r="Q12" s="91"/>
      <c r="R12" s="98"/>
      <c r="S12" s="91"/>
      <c r="T12" s="97"/>
      <c r="U12" s="93"/>
      <c r="V12" s="98"/>
      <c r="W12" s="99"/>
      <c r="X12" s="97"/>
      <c r="Y12" s="100"/>
      <c r="Z12" s="94"/>
      <c r="AA12" s="91"/>
      <c r="AB12" s="98"/>
      <c r="AC12" s="207" t="str">
        <f>IF($AB12='Ris-politk'!$A$4,'Ris-politk'!$B$4,IF($AB12='Ris-politk'!$A$5,'Ris-politk'!$B$5,"Potrebné vybrať Aktivitu RIS3 SK"))</f>
        <v>Potrebné vybrať Aktivitu RIS3 SK</v>
      </c>
      <c r="AD12" s="207" t="str">
        <f>IF($AB12='Ris-politk'!$A$4,'Ris-politk'!$C$4,IF($AB12='Ris-politk'!$A$5,'Ris-politk'!$C$5,"Potrebné vybrať Aktivitu RIS3 SK"))</f>
        <v>Potrebné vybrať Aktivitu RIS3 SK</v>
      </c>
      <c r="AE12" s="207" t="str">
        <f>IF($AB12='Ris-politk'!$A$4,'Ris-politk'!$D$4,IF($AB12='Ris-politk'!$A$5,'Ris-politk'!$D$5,"Potrebné vybrať Aktivitu RIS3 SK"))</f>
        <v>Potrebné vybrať Aktivitu RIS3 SK</v>
      </c>
      <c r="AF12" s="91"/>
      <c r="AG12" s="101"/>
      <c r="AI12" s="94"/>
    </row>
    <row r="13" spans="1:36" x14ac:dyDescent="0.25">
      <c r="A13" s="89">
        <v>2</v>
      </c>
      <c r="B13" s="90"/>
      <c r="C13" s="90"/>
      <c r="D13" s="90"/>
      <c r="E13" s="91"/>
      <c r="F13" s="92"/>
      <c r="G13" s="93"/>
      <c r="H13" s="237" t="str">
        <f>IF(D13="","",VLOOKUP(LEFT(D13,250),'Z1'!$E$4:$F$138,2,FALSE))</f>
        <v/>
      </c>
      <c r="I13" s="93"/>
      <c r="J13" s="103"/>
      <c r="K13" s="91"/>
      <c r="L13" s="98"/>
      <c r="M13" s="96"/>
      <c r="N13" s="101"/>
      <c r="O13" s="104"/>
      <c r="P13" s="103"/>
      <c r="Q13" s="91"/>
      <c r="R13" s="98"/>
      <c r="S13" s="91"/>
      <c r="T13" s="101"/>
      <c r="U13" s="93"/>
      <c r="V13" s="98"/>
      <c r="W13" s="99"/>
      <c r="X13" s="101"/>
      <c r="Y13" s="104"/>
      <c r="Z13" s="103"/>
      <c r="AA13" s="91"/>
      <c r="AB13" s="98"/>
      <c r="AC13" s="207" t="str">
        <f>IF($AB13='Ris-politk'!$A$4,'Ris-politk'!$B$4,IF($AB13='Ris-politk'!$A$5,'Ris-politk'!$B$5,"Potrebné vybrať Aktivitu RIS3 SK"))</f>
        <v>Potrebné vybrať Aktivitu RIS3 SK</v>
      </c>
      <c r="AD13" s="207" t="str">
        <f>IF($AB13='Ris-politk'!$A$4,'Ris-politk'!$C$4,IF($AB13='Ris-politk'!$A$5,'Ris-politk'!$C$5,"Potrebné vybrať Aktivitu RIS3 SK"))</f>
        <v>Potrebné vybrať Aktivitu RIS3 SK</v>
      </c>
      <c r="AE13" s="207" t="str">
        <f>IF($AB13='Ris-politk'!$A$4,'Ris-politk'!$D$4,IF($AB13='Ris-politk'!$A$5,'Ris-politk'!$D$5,"Potrebné vybrať Aktivitu RIS3 SK"))</f>
        <v>Potrebné vybrať Aktivitu RIS3 SK</v>
      </c>
      <c r="AF13" s="91"/>
      <c r="AI13" s="103"/>
    </row>
    <row r="14" spans="1:36" x14ac:dyDescent="0.25">
      <c r="A14" s="89">
        <v>3</v>
      </c>
      <c r="B14" s="90"/>
      <c r="C14" s="90"/>
      <c r="D14" s="90"/>
      <c r="E14" s="91"/>
      <c r="F14" s="92"/>
      <c r="G14" s="93"/>
      <c r="H14" s="237" t="str">
        <f>IF(D14="","",VLOOKUP(LEFT(D14,250),'Z1'!$E$4:$F$138,2,FALSE))</f>
        <v/>
      </c>
      <c r="I14" s="93"/>
      <c r="J14" s="103"/>
      <c r="K14" s="91"/>
      <c r="L14" s="98"/>
      <c r="M14" s="96"/>
      <c r="N14" s="101"/>
      <c r="O14" s="104"/>
      <c r="P14" s="103"/>
      <c r="Q14" s="91"/>
      <c r="R14" s="98"/>
      <c r="S14" s="91"/>
      <c r="T14" s="101"/>
      <c r="U14" s="93"/>
      <c r="V14" s="98"/>
      <c r="W14" s="99"/>
      <c r="X14" s="101"/>
      <c r="Y14" s="104"/>
      <c r="Z14" s="103"/>
      <c r="AA14" s="91"/>
      <c r="AF14" s="91"/>
      <c r="AI14" s="103"/>
    </row>
    <row r="15" spans="1:36" x14ac:dyDescent="0.25">
      <c r="A15" s="89">
        <v>4</v>
      </c>
      <c r="B15" s="90"/>
      <c r="C15" s="90"/>
      <c r="D15" s="90"/>
      <c r="E15" s="91"/>
      <c r="F15" s="92"/>
      <c r="G15" s="93"/>
      <c r="H15" s="237" t="str">
        <f>IF(D15="","",VLOOKUP(LEFT(D15,250),'Z1'!$E$4:$F$138,2,FALSE))</f>
        <v/>
      </c>
      <c r="I15" s="93"/>
      <c r="J15" s="103"/>
      <c r="L15" s="244"/>
      <c r="M15" s="244"/>
      <c r="N15" s="244"/>
      <c r="P15" s="103"/>
      <c r="Q15" s="91"/>
      <c r="R15" s="98"/>
      <c r="S15" s="91"/>
      <c r="T15" s="101"/>
      <c r="U15" s="93"/>
      <c r="V15" s="98"/>
      <c r="W15" s="99"/>
      <c r="X15" s="101"/>
      <c r="Y15" s="104"/>
      <c r="Z15" s="103"/>
      <c r="AF15" s="91"/>
      <c r="AI15" s="103"/>
    </row>
    <row r="16" spans="1:36" x14ac:dyDescent="0.25">
      <c r="A16" s="89">
        <v>5</v>
      </c>
      <c r="B16" s="90"/>
      <c r="C16" s="90"/>
      <c r="D16" s="90"/>
      <c r="E16" s="91"/>
      <c r="F16" s="92"/>
      <c r="G16" s="93"/>
      <c r="H16" s="237" t="str">
        <f>IF(D16="","",VLOOKUP(LEFT(D16,250),'Z1'!$E$4:$F$138,2,FALSE))</f>
        <v/>
      </c>
      <c r="I16" s="93"/>
      <c r="J16" s="103"/>
      <c r="L16" s="244"/>
      <c r="M16" s="244"/>
      <c r="N16" s="244"/>
      <c r="P16" s="103"/>
      <c r="Q16" s="91"/>
      <c r="R16" s="98"/>
      <c r="S16" s="91"/>
      <c r="T16" s="101"/>
      <c r="U16" s="93"/>
      <c r="V16" s="98"/>
      <c r="W16" s="99"/>
      <c r="X16" s="101"/>
      <c r="Y16" s="104"/>
      <c r="Z16" s="103"/>
      <c r="AF16" s="91"/>
      <c r="AI16" s="103"/>
    </row>
    <row r="17" spans="1:35" x14ac:dyDescent="0.25">
      <c r="A17" s="89">
        <v>6</v>
      </c>
      <c r="B17" s="90"/>
      <c r="C17" s="90"/>
      <c r="D17" s="90"/>
      <c r="E17" s="91"/>
      <c r="F17" s="92"/>
      <c r="G17" s="93"/>
      <c r="H17" s="237" t="str">
        <f>IF(D17="","",VLOOKUP(LEFT(D17,250),'Z1'!$E$4:$F$138,2,FALSE))</f>
        <v/>
      </c>
      <c r="I17" s="93"/>
      <c r="J17" s="103"/>
      <c r="L17" s="244"/>
      <c r="M17" s="244"/>
      <c r="N17" s="244"/>
      <c r="P17" s="103"/>
      <c r="Q17" s="91"/>
      <c r="R17" s="98"/>
      <c r="S17" s="91"/>
      <c r="T17" s="101"/>
      <c r="U17" s="93"/>
      <c r="V17" s="98"/>
      <c r="W17" s="99"/>
      <c r="X17" s="101"/>
      <c r="Y17" s="104"/>
      <c r="Z17" s="103"/>
      <c r="AF17" s="91"/>
      <c r="AI17" s="103"/>
    </row>
    <row r="18" spans="1:35" x14ac:dyDescent="0.25">
      <c r="A18" s="89">
        <v>7</v>
      </c>
      <c r="B18" s="90"/>
      <c r="C18" s="90"/>
      <c r="D18" s="90"/>
      <c r="E18" s="91"/>
      <c r="F18" s="92"/>
      <c r="G18" s="93"/>
      <c r="H18" s="237" t="str">
        <f>IF(D18="","",VLOOKUP(LEFT(D18,250),'Z1'!$E$4:$F$138,2,FALSE))</f>
        <v/>
      </c>
      <c r="I18" s="93"/>
      <c r="J18" s="103"/>
      <c r="L18" s="244"/>
      <c r="M18" s="244"/>
      <c r="N18" s="244"/>
      <c r="P18" s="103"/>
      <c r="Q18" s="91"/>
      <c r="R18" s="98"/>
      <c r="S18" s="91"/>
      <c r="T18" s="101"/>
      <c r="U18" s="93"/>
      <c r="V18" s="98"/>
      <c r="W18" s="99"/>
      <c r="X18" s="101"/>
      <c r="Y18" s="104"/>
      <c r="Z18" s="103"/>
      <c r="AF18" s="91"/>
      <c r="AI18" s="103"/>
    </row>
    <row r="19" spans="1:35" x14ac:dyDescent="0.25">
      <c r="A19" s="89">
        <v>8</v>
      </c>
      <c r="B19" s="90"/>
      <c r="C19" s="90"/>
      <c r="D19" s="90"/>
      <c r="E19" s="91"/>
      <c r="F19" s="92"/>
      <c r="G19" s="93"/>
      <c r="H19" s="237" t="str">
        <f>IF(D19="","",VLOOKUP(LEFT(D19,250),'Z1'!$E$4:$F$138,2,FALSE))</f>
        <v/>
      </c>
      <c r="I19" s="93"/>
      <c r="J19" s="103"/>
      <c r="L19" s="244"/>
      <c r="M19" s="244"/>
      <c r="N19" s="244"/>
      <c r="P19" s="103"/>
      <c r="Q19" s="91"/>
      <c r="R19" s="98"/>
      <c r="S19" s="91"/>
      <c r="T19" s="101"/>
      <c r="U19" s="93"/>
      <c r="V19" s="98"/>
      <c r="W19" s="99"/>
      <c r="X19" s="101"/>
      <c r="Y19" s="104"/>
      <c r="Z19" s="103"/>
      <c r="AF19" s="91"/>
      <c r="AI19" s="103"/>
    </row>
    <row r="20" spans="1:35" x14ac:dyDescent="0.25">
      <c r="A20" s="89">
        <v>9</v>
      </c>
      <c r="B20" s="90"/>
      <c r="C20" s="90"/>
      <c r="D20" s="90"/>
      <c r="E20" s="91"/>
      <c r="F20" s="92"/>
      <c r="G20" s="93"/>
      <c r="H20" s="237" t="str">
        <f>IF(D20="","",VLOOKUP(LEFT(D20,250),'Z1'!$E$4:$F$138,2,FALSE))</f>
        <v/>
      </c>
      <c r="I20" s="93"/>
      <c r="J20" s="103"/>
      <c r="L20" s="244"/>
      <c r="M20" s="244"/>
      <c r="N20" s="244"/>
      <c r="P20" s="103"/>
      <c r="Q20" s="91"/>
      <c r="R20" s="98"/>
      <c r="S20" s="91"/>
      <c r="T20" s="101"/>
      <c r="U20" s="93"/>
      <c r="V20" s="98"/>
      <c r="W20" s="99"/>
      <c r="X20" s="101"/>
      <c r="Y20" s="104"/>
      <c r="Z20" s="103"/>
      <c r="AF20" s="91"/>
      <c r="AI20" s="103"/>
    </row>
    <row r="21" spans="1:35" x14ac:dyDescent="0.25">
      <c r="A21" s="89">
        <v>10</v>
      </c>
      <c r="B21" s="90"/>
      <c r="C21" s="90"/>
      <c r="D21" s="90"/>
      <c r="E21" s="91"/>
      <c r="F21" s="92"/>
      <c r="G21" s="93"/>
      <c r="H21" s="237" t="str">
        <f>IF(D21="","",VLOOKUP(LEFT(D21,250),'Z1'!$E$4:$F$138,2,FALSE))</f>
        <v/>
      </c>
      <c r="I21" s="93"/>
      <c r="J21" s="103"/>
      <c r="L21" s="244"/>
      <c r="M21" s="244"/>
      <c r="N21" s="244"/>
      <c r="P21" s="103"/>
      <c r="Q21" s="91"/>
      <c r="R21" s="98"/>
      <c r="S21" s="91"/>
      <c r="T21" s="101"/>
      <c r="U21" s="93"/>
      <c r="V21" s="98"/>
      <c r="W21" s="99"/>
      <c r="X21" s="101"/>
      <c r="Y21" s="104"/>
      <c r="Z21" s="103"/>
      <c r="AF21" s="91"/>
      <c r="AI21" s="103"/>
    </row>
    <row r="22" spans="1:35" x14ac:dyDescent="0.25">
      <c r="A22" s="89">
        <v>11</v>
      </c>
      <c r="B22" s="90"/>
      <c r="C22" s="90"/>
      <c r="D22" s="90"/>
      <c r="E22" s="91"/>
      <c r="F22" s="92"/>
      <c r="G22" s="93"/>
      <c r="H22" s="237" t="str">
        <f>IF(D22="","",VLOOKUP(LEFT(D22,250),'Z1'!$E$4:$F$138,2,FALSE))</f>
        <v/>
      </c>
      <c r="I22" s="93"/>
      <c r="J22" s="103"/>
      <c r="L22" s="244"/>
      <c r="M22" s="244"/>
      <c r="N22" s="244"/>
      <c r="P22" s="103"/>
      <c r="Q22" s="91"/>
      <c r="R22" s="98"/>
      <c r="S22" s="91"/>
      <c r="T22" s="101"/>
      <c r="U22" s="93"/>
      <c r="V22" s="98"/>
      <c r="W22" s="99"/>
      <c r="X22" s="101"/>
      <c r="Y22" s="104"/>
      <c r="Z22" s="103"/>
      <c r="AF22" s="91"/>
      <c r="AI22" s="103"/>
    </row>
    <row r="23" spans="1:35" x14ac:dyDescent="0.25">
      <c r="A23" s="89">
        <v>12</v>
      </c>
      <c r="B23" s="90"/>
      <c r="C23" s="90"/>
      <c r="D23" s="90"/>
      <c r="E23" s="91"/>
      <c r="F23" s="92"/>
      <c r="G23" s="93"/>
      <c r="H23" s="237" t="str">
        <f>IF(D23="","",VLOOKUP(LEFT(D23,250),'Z1'!$E$4:$F$138,2,FALSE))</f>
        <v/>
      </c>
      <c r="I23" s="93"/>
      <c r="J23" s="103"/>
      <c r="L23" s="244"/>
      <c r="M23" s="244"/>
      <c r="N23" s="244"/>
      <c r="P23" s="103"/>
      <c r="Q23" s="91"/>
      <c r="R23" s="98"/>
      <c r="S23" s="91"/>
      <c r="T23" s="101"/>
      <c r="U23" s="93"/>
      <c r="V23" s="98"/>
      <c r="W23" s="99"/>
      <c r="X23" s="101"/>
      <c r="Y23" s="104"/>
      <c r="Z23" s="103"/>
      <c r="AF23" s="91"/>
      <c r="AI23" s="103"/>
    </row>
    <row r="24" spans="1:35" x14ac:dyDescent="0.25">
      <c r="A24" s="89">
        <v>13</v>
      </c>
      <c r="B24" s="90"/>
      <c r="C24" s="90"/>
      <c r="D24" s="90"/>
      <c r="E24" s="91"/>
      <c r="F24" s="92"/>
      <c r="G24" s="93"/>
      <c r="H24" s="237" t="str">
        <f>IF(D24="","",VLOOKUP(LEFT(D24,250),'Z1'!$E$4:$F$138,2,FALSE))</f>
        <v/>
      </c>
      <c r="I24" s="93"/>
      <c r="J24" s="103"/>
      <c r="L24" s="244"/>
      <c r="M24" s="244"/>
      <c r="N24" s="244"/>
      <c r="P24" s="103"/>
      <c r="Q24" s="91"/>
      <c r="R24" s="98"/>
      <c r="S24" s="91"/>
      <c r="T24" s="101"/>
      <c r="U24" s="93"/>
      <c r="V24" s="98"/>
      <c r="W24" s="99"/>
      <c r="X24" s="101"/>
      <c r="Y24" s="104"/>
      <c r="Z24" s="103"/>
      <c r="AF24" s="91"/>
      <c r="AI24" s="103"/>
    </row>
    <row r="25" spans="1:35" x14ac:dyDescent="0.25">
      <c r="A25" s="89">
        <v>14</v>
      </c>
      <c r="B25" s="90"/>
      <c r="C25" s="90"/>
      <c r="D25" s="90"/>
      <c r="E25" s="91"/>
      <c r="F25" s="92"/>
      <c r="G25" s="93"/>
      <c r="H25" s="237" t="str">
        <f>IF(D25="","",VLOOKUP(LEFT(D25,250),'Z1'!$E$4:$F$138,2,FALSE))</f>
        <v/>
      </c>
      <c r="I25" s="93"/>
      <c r="J25" s="103"/>
      <c r="L25" s="244"/>
      <c r="M25" s="244"/>
      <c r="N25" s="244"/>
      <c r="P25" s="103"/>
      <c r="Q25" s="91"/>
      <c r="R25" s="98"/>
      <c r="S25" s="91"/>
      <c r="T25" s="101"/>
      <c r="U25" s="93"/>
      <c r="V25" s="98"/>
      <c r="W25" s="99"/>
      <c r="X25" s="101"/>
      <c r="Y25" s="104"/>
      <c r="Z25" s="103"/>
      <c r="AF25" s="91"/>
      <c r="AI25" s="103"/>
    </row>
    <row r="26" spans="1:35" x14ac:dyDescent="0.25">
      <c r="A26" s="89">
        <v>15</v>
      </c>
      <c r="B26" s="90"/>
      <c r="C26" s="90"/>
      <c r="D26" s="90"/>
      <c r="E26" s="91"/>
      <c r="F26" s="92"/>
      <c r="G26" s="93"/>
      <c r="H26" s="237" t="str">
        <f>IF(D26="","",VLOOKUP(LEFT(D26,250),'Z1'!$E$4:$F$138,2,FALSE))</f>
        <v/>
      </c>
      <c r="I26" s="93"/>
      <c r="J26" s="103"/>
      <c r="L26" s="244"/>
      <c r="M26" s="244"/>
      <c r="N26" s="244"/>
      <c r="P26" s="103"/>
      <c r="Q26" s="91"/>
      <c r="R26" s="98"/>
      <c r="S26" s="91"/>
      <c r="T26" s="101"/>
      <c r="U26" s="93"/>
      <c r="V26" s="98"/>
      <c r="W26" s="99"/>
      <c r="X26" s="101"/>
      <c r="Y26" s="104"/>
      <c r="Z26" s="103"/>
      <c r="AF26" s="91"/>
      <c r="AI26" s="103"/>
    </row>
    <row r="27" spans="1:35" x14ac:dyDescent="0.25">
      <c r="L27" s="244"/>
      <c r="M27" s="244"/>
      <c r="N27" s="244"/>
    </row>
  </sheetData>
  <mergeCells count="21">
    <mergeCell ref="L22:N22"/>
    <mergeCell ref="L23:N23"/>
    <mergeCell ref="L24:N24"/>
    <mergeCell ref="L25:N25"/>
    <mergeCell ref="L26:N26"/>
    <mergeCell ref="L27:N27"/>
    <mergeCell ref="B4:F8"/>
    <mergeCell ref="L4:N8"/>
    <mergeCell ref="R4:X8"/>
    <mergeCell ref="AB4:AG8"/>
    <mergeCell ref="B9:F9"/>
    <mergeCell ref="L9:N9"/>
    <mergeCell ref="R9:X9"/>
    <mergeCell ref="AB9:AG9"/>
    <mergeCell ref="L15:N15"/>
    <mergeCell ref="L16:N16"/>
    <mergeCell ref="L17:N17"/>
    <mergeCell ref="L18:N18"/>
    <mergeCell ref="L19:N19"/>
    <mergeCell ref="L20:N20"/>
    <mergeCell ref="L21:N21"/>
  </mergeCell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'Z2'!$AC$228:$AC$229</xm:f>
          </x14:formula1>
          <xm:sqref>V14:V26</xm:sqref>
        </x14:dataValidation>
        <x14:dataValidation type="list" allowBlank="1" showInputMessage="1" showErrorMessage="1">
          <x14:formula1>
            <xm:f>'Z2'!$Y$228:$Y$229</xm:f>
          </x14:formula1>
          <xm:sqref>V13</xm:sqref>
        </x14:dataValidation>
        <x14:dataValidation type="list" allowBlank="1" showInputMessage="1" showErrorMessage="1">
          <x14:formula1>
            <xm:f>'Z2'!$U$228:$U$229</xm:f>
          </x14:formula1>
          <xm:sqref>V12</xm:sqref>
        </x14:dataValidation>
        <x14:dataValidation type="list" allowBlank="1" showInputMessage="1" showErrorMessage="1">
          <x14:formula1>
            <xm:f>'Z2'!$AS$42:$AS$47</xm:f>
          </x14:formula1>
          <xm:sqref>D14:D26</xm:sqref>
        </x14:dataValidation>
        <x14:dataValidation type="list" allowBlank="1" showInputMessage="1" showErrorMessage="1">
          <x14:formula1>
            <xm:f>'Z2'!$AO$42:$AO$47</xm:f>
          </x14:formula1>
          <xm:sqref>D13</xm:sqref>
        </x14:dataValidation>
        <x14:dataValidation type="list" allowBlank="1" showInputMessage="1" showErrorMessage="1">
          <x14:formula1>
            <xm:f>'Z2'!$AM$3:$AM$9</xm:f>
          </x14:formula1>
          <xm:sqref>C14:C26</xm:sqref>
        </x14:dataValidation>
        <x14:dataValidation type="list" allowBlank="1" showInputMessage="1" showErrorMessage="1">
          <x14:formula1>
            <xm:f>'Z2'!$AB$3:$AB$9</xm:f>
          </x14:formula1>
          <xm:sqref>C13</xm:sqref>
        </x14:dataValidation>
        <x14:dataValidation type="list" allowBlank="1" showInputMessage="1" showErrorMessage="1">
          <x14:formula1>
            <xm:f>'D2'!$I$84:$J$84</xm:f>
          </x14:formula1>
          <xm:sqref>M12:M14 W12:W26</xm:sqref>
        </x14:dataValidation>
        <x14:dataValidation type="list" allowBlank="1" showInputMessage="1" showErrorMessage="1">
          <x14:formula1>
            <xm:f>'D2'!$S$28:$S$33</xm:f>
          </x14:formula1>
          <xm:sqref>P12 J12 Z12 AI12</xm:sqref>
        </x14:dataValidation>
        <x14:dataValidation type="list" allowBlank="1" showInputMessage="1" showErrorMessage="1">
          <x14:formula1>
            <xm:f>'Z2'!$Q$3:$Q$9</xm:f>
          </x14:formula1>
          <xm:sqref>C12</xm:sqref>
        </x14:dataValidation>
        <x14:dataValidation type="list" allowBlank="1" showInputMessage="1" showErrorMessage="1">
          <x14:formula1>
            <xm:f>'Z2'!$I$2:$L$2</xm:f>
          </x14:formula1>
          <xm:sqref>B12:B26</xm:sqref>
        </x14:dataValidation>
        <x14:dataValidation type="list" allowBlank="1" showInputMessage="1" showErrorMessage="1">
          <x14:formula1>
            <xm:f>'Z2'!$AK$42:$AK$47</xm:f>
          </x14:formula1>
          <xm:sqref>D12</xm:sqref>
        </x14:dataValidation>
        <x14:dataValidation type="list" allowBlank="1" showInputMessage="1" showErrorMessage="1">
          <x14:formula1>
            <xm:f>'Z2'!$S$211:$S$222</xm:f>
          </x14:formula1>
          <xm:sqref>R12:R26</xm:sqref>
        </x14:dataValidation>
        <x14:dataValidation type="list" allowBlank="1" showInputMessage="1" showErrorMessage="1">
          <x14:formula1>
            <xm:f>'Z2'!$H$211:$J$211</xm:f>
          </x14:formula1>
          <xm:sqref>L12:L14</xm:sqref>
        </x14:dataValidation>
        <x14:dataValidation type="list" allowBlank="1" showInputMessage="1" showErrorMessage="1">
          <x14:formula1>
            <xm:f>'Ris-politk'!$A$4:$A$5</xm:f>
          </x14:formula1>
          <xm:sqref>AB12:AB13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90"/>
  <sheetViews>
    <sheetView workbookViewId="0">
      <selection activeCell="C8" sqref="C8:D9"/>
    </sheetView>
  </sheetViews>
  <sheetFormatPr defaultRowHeight="15" x14ac:dyDescent="0.25"/>
  <cols>
    <col min="1" max="1" width="3" style="224" bestFit="1" customWidth="1"/>
    <col min="2" max="2" width="44.7109375" style="226" bestFit="1" customWidth="1"/>
    <col min="3" max="3" width="32.28515625" style="224" customWidth="1"/>
    <col min="4" max="4" width="20.28515625" style="224" customWidth="1"/>
    <col min="5" max="16384" width="9.140625" style="224"/>
  </cols>
  <sheetData>
    <row r="1" spans="1:11" ht="39.75" customHeight="1" x14ac:dyDescent="0.25"/>
    <row r="2" spans="1:11" ht="51" customHeight="1" thickBot="1" x14ac:dyDescent="0.3"/>
    <row r="3" spans="1:11" ht="23.25" customHeight="1" x14ac:dyDescent="0.25">
      <c r="B3" s="249" t="s">
        <v>579</v>
      </c>
      <c r="C3" s="250"/>
      <c r="D3" s="251"/>
    </row>
    <row r="4" spans="1:11" ht="28.5" customHeight="1" thickBot="1" x14ac:dyDescent="0.3">
      <c r="B4" s="252"/>
      <c r="C4" s="253"/>
      <c r="D4" s="254"/>
    </row>
    <row r="5" spans="1:11" ht="8.25" customHeight="1" thickBot="1" x14ac:dyDescent="0.3">
      <c r="B5" s="215"/>
      <c r="C5" s="216"/>
      <c r="D5" s="217"/>
    </row>
    <row r="6" spans="1:11" ht="15" customHeight="1" x14ac:dyDescent="0.25">
      <c r="B6" s="227" t="s">
        <v>0</v>
      </c>
      <c r="C6" s="245" t="s">
        <v>582</v>
      </c>
      <c r="D6" s="247" t="s">
        <v>581</v>
      </c>
      <c r="F6" s="229" t="s">
        <v>585</v>
      </c>
      <c r="G6" s="230"/>
      <c r="H6" s="230"/>
      <c r="I6" s="230"/>
      <c r="J6" s="230"/>
      <c r="K6" s="231"/>
    </row>
    <row r="7" spans="1:11" x14ac:dyDescent="0.25">
      <c r="B7" s="218" t="s">
        <v>578</v>
      </c>
      <c r="C7" s="246"/>
      <c r="D7" s="248"/>
      <c r="F7" s="232" t="str">
        <f>IF('Ris-politk'!D28=0,"Vyplňte prosím hlavné produktové línie (max.3)",IF('Ris-politk'!D28&gt;3,"Presiahnutý maximálny počet hlavných produktových líní",IF('Ris-politk'!D29=0,"Vyplňte prosím nosnú produktovú líniu",IF('Ris-politk'!D29&gt;1,"Presiahnutý maximálny počet nosných produktových líní","Všetko je vyplnené"))))</f>
        <v>Vyplňte prosím hlavné produktové línie (max.3)</v>
      </c>
      <c r="G7" s="233"/>
      <c r="H7" s="233"/>
      <c r="I7" s="233"/>
      <c r="J7" s="233"/>
      <c r="K7" s="234"/>
    </row>
    <row r="8" spans="1:11" ht="105" x14ac:dyDescent="0.25">
      <c r="A8" s="225">
        <v>1</v>
      </c>
      <c r="B8" s="219" t="str">
        <f>IF('Dopravné prostriedky'!$D12="","",'Dopravné prostriedky'!$D12)</f>
        <v/>
      </c>
      <c r="C8" s="222"/>
      <c r="D8" s="222"/>
      <c r="E8" s="224" t="str">
        <f>IF(D8="Áno",IF(D8=C8,"","Nosná produktová línia musí byť vybratá z hlavnej produktovej línii v stĺpci C"),"")</f>
        <v/>
      </c>
    </row>
    <row r="9" spans="1:11" x14ac:dyDescent="0.25">
      <c r="A9" s="225">
        <v>2</v>
      </c>
      <c r="B9" s="219" t="str">
        <f>IF('Dopravné prostriedky'!$D13="","",'Dopravné prostriedky'!$D13)</f>
        <v/>
      </c>
      <c r="C9" s="222"/>
      <c r="D9" s="222"/>
      <c r="E9" s="224" t="str">
        <f t="shared" ref="E9:E72" si="0">IF(D9="Áno",IF(D9=C9,"","Nosná produktová línia musí byť vybratá z hlavnej produktovej línii v stĺpci C"),"")</f>
        <v/>
      </c>
    </row>
    <row r="10" spans="1:11" x14ac:dyDescent="0.25">
      <c r="A10" s="225">
        <v>3</v>
      </c>
      <c r="B10" s="219" t="str">
        <f>IF('Dopravné prostriedky'!$D14="","",'Dopravné prostriedky'!$D14)</f>
        <v/>
      </c>
      <c r="C10" s="222"/>
      <c r="D10" s="222"/>
      <c r="E10" s="224" t="str">
        <f t="shared" si="0"/>
        <v/>
      </c>
    </row>
    <row r="11" spans="1:11" x14ac:dyDescent="0.25">
      <c r="A11" s="225">
        <v>4</v>
      </c>
      <c r="B11" s="219" t="str">
        <f>IF('Dopravné prostriedky'!$D15="","",'Dopravné prostriedky'!$D15)</f>
        <v/>
      </c>
      <c r="C11" s="222"/>
      <c r="D11" s="222"/>
      <c r="E11" s="224" t="str">
        <f t="shared" si="0"/>
        <v/>
      </c>
    </row>
    <row r="12" spans="1:11" x14ac:dyDescent="0.25">
      <c r="A12" s="225">
        <v>5</v>
      </c>
      <c r="B12" s="219" t="str">
        <f>IF('Dopravné prostriedky'!$D16="","",'Dopravné prostriedky'!$D16)</f>
        <v/>
      </c>
      <c r="C12" s="222"/>
      <c r="D12" s="222"/>
      <c r="E12" s="224" t="str">
        <f t="shared" si="0"/>
        <v/>
      </c>
    </row>
    <row r="13" spans="1:11" x14ac:dyDescent="0.25">
      <c r="A13" s="225">
        <v>6</v>
      </c>
      <c r="B13" s="219" t="str">
        <f>IF('Dopravné prostriedky'!$D17="","",'Dopravné prostriedky'!$D17)</f>
        <v/>
      </c>
      <c r="C13" s="222"/>
      <c r="D13" s="222"/>
      <c r="E13" s="224" t="str">
        <f t="shared" si="0"/>
        <v/>
      </c>
    </row>
    <row r="14" spans="1:11" x14ac:dyDescent="0.25">
      <c r="A14" s="225">
        <v>7</v>
      </c>
      <c r="B14" s="219" t="str">
        <f>IF('Dopravné prostriedky'!$D18="","",'Dopravné prostriedky'!$D18)</f>
        <v/>
      </c>
      <c r="C14" s="222"/>
      <c r="D14" s="222"/>
      <c r="E14" s="224" t="str">
        <f t="shared" si="0"/>
        <v/>
      </c>
    </row>
    <row r="15" spans="1:11" x14ac:dyDescent="0.25">
      <c r="A15" s="225">
        <v>8</v>
      </c>
      <c r="B15" s="219" t="str">
        <f>IF('Dopravné prostriedky'!$D19="","",'Dopravné prostriedky'!$D19)</f>
        <v/>
      </c>
      <c r="C15" s="222"/>
      <c r="D15" s="222"/>
      <c r="E15" s="224" t="str">
        <f t="shared" si="0"/>
        <v/>
      </c>
    </row>
    <row r="16" spans="1:11" x14ac:dyDescent="0.25">
      <c r="A16" s="225">
        <v>9</v>
      </c>
      <c r="B16" s="219" t="str">
        <f>IF('Dopravné prostriedky'!$D20="","",'Dopravné prostriedky'!$D20)</f>
        <v/>
      </c>
      <c r="C16" s="222"/>
      <c r="D16" s="222"/>
      <c r="E16" s="224" t="str">
        <f t="shared" si="0"/>
        <v/>
      </c>
    </row>
    <row r="17" spans="1:5" x14ac:dyDescent="0.25">
      <c r="A17" s="225">
        <v>10</v>
      </c>
      <c r="B17" s="219" t="str">
        <f>IF('Dopravné prostriedky'!$D21="","",'Dopravné prostriedky'!$D21)</f>
        <v/>
      </c>
      <c r="C17" s="222"/>
      <c r="D17" s="222"/>
      <c r="E17" s="224" t="str">
        <f t="shared" si="0"/>
        <v/>
      </c>
    </row>
    <row r="18" spans="1:5" x14ac:dyDescent="0.25">
      <c r="A18" s="225">
        <v>11</v>
      </c>
      <c r="B18" s="219" t="str">
        <f>IF('Dopravné prostriedky'!$D22="","",'Dopravné prostriedky'!$D22)</f>
        <v/>
      </c>
      <c r="C18" s="222"/>
      <c r="D18" s="222"/>
      <c r="E18" s="224" t="str">
        <f t="shared" si="0"/>
        <v/>
      </c>
    </row>
    <row r="19" spans="1:5" x14ac:dyDescent="0.25">
      <c r="A19" s="225">
        <v>12</v>
      </c>
      <c r="B19" s="219" t="str">
        <f>IF('Dopravné prostriedky'!$D23="","",'Dopravné prostriedky'!$D23)</f>
        <v/>
      </c>
      <c r="C19" s="222"/>
      <c r="D19" s="222"/>
      <c r="E19" s="224" t="str">
        <f t="shared" si="0"/>
        <v/>
      </c>
    </row>
    <row r="20" spans="1:5" x14ac:dyDescent="0.25">
      <c r="A20" s="225">
        <v>13</v>
      </c>
      <c r="B20" s="219" t="str">
        <f>IF('Dopravné prostriedky'!$D24="","",'Dopravné prostriedky'!$D24)</f>
        <v/>
      </c>
      <c r="C20" s="222"/>
      <c r="D20" s="222"/>
      <c r="E20" s="224" t="str">
        <f t="shared" si="0"/>
        <v/>
      </c>
    </row>
    <row r="21" spans="1:5" x14ac:dyDescent="0.25">
      <c r="A21" s="225">
        <v>14</v>
      </c>
      <c r="B21" s="219" t="str">
        <f>IF('Dopravné prostriedky'!$D25="","",'Dopravné prostriedky'!$D25)</f>
        <v/>
      </c>
      <c r="C21" s="222"/>
      <c r="D21" s="222"/>
      <c r="E21" s="224" t="str">
        <f t="shared" si="0"/>
        <v/>
      </c>
    </row>
    <row r="22" spans="1:5" x14ac:dyDescent="0.25">
      <c r="A22" s="225">
        <v>15</v>
      </c>
      <c r="B22" s="219" t="str">
        <f>IF('Dopravné prostriedky'!$D26="","",'Dopravné prostriedky'!$D26)</f>
        <v/>
      </c>
      <c r="C22" s="222"/>
      <c r="D22" s="222"/>
      <c r="E22" s="224" t="str">
        <f t="shared" si="0"/>
        <v/>
      </c>
    </row>
    <row r="23" spans="1:5" x14ac:dyDescent="0.25">
      <c r="B23" s="228" t="s">
        <v>1</v>
      </c>
      <c r="C23" s="223"/>
      <c r="D23" s="221"/>
      <c r="E23" s="224" t="str">
        <f t="shared" si="0"/>
        <v/>
      </c>
    </row>
    <row r="24" spans="1:5" x14ac:dyDescent="0.25">
      <c r="B24" s="218" t="s">
        <v>578</v>
      </c>
      <c r="C24" s="223"/>
      <c r="D24" s="221"/>
      <c r="E24" s="224" t="str">
        <f t="shared" si="0"/>
        <v/>
      </c>
    </row>
    <row r="25" spans="1:5" x14ac:dyDescent="0.25">
      <c r="A25" s="225">
        <v>1</v>
      </c>
      <c r="B25" s="219" t="str">
        <f>IF(Priemysel!$D12="","",Priemysel!$D12)</f>
        <v/>
      </c>
      <c r="C25" s="222"/>
      <c r="D25" s="222"/>
      <c r="E25" s="224" t="str">
        <f t="shared" si="0"/>
        <v/>
      </c>
    </row>
    <row r="26" spans="1:5" x14ac:dyDescent="0.25">
      <c r="A26" s="225">
        <v>2</v>
      </c>
      <c r="B26" s="219" t="str">
        <f>IF(Priemysel!$D13="","",Priemysel!$D13)</f>
        <v/>
      </c>
      <c r="C26" s="222"/>
      <c r="D26" s="222"/>
      <c r="E26" s="224" t="str">
        <f t="shared" si="0"/>
        <v/>
      </c>
    </row>
    <row r="27" spans="1:5" x14ac:dyDescent="0.25">
      <c r="A27" s="225">
        <v>3</v>
      </c>
      <c r="B27" s="219" t="str">
        <f>IF(Priemysel!$D14="","",Priemysel!$D14)</f>
        <v/>
      </c>
      <c r="C27" s="222"/>
      <c r="D27" s="222"/>
      <c r="E27" s="224" t="str">
        <f t="shared" si="0"/>
        <v/>
      </c>
    </row>
    <row r="28" spans="1:5" x14ac:dyDescent="0.25">
      <c r="A28" s="225">
        <v>4</v>
      </c>
      <c r="B28" s="219" t="str">
        <f>IF(Priemysel!$D15="","",Priemysel!$D15)</f>
        <v/>
      </c>
      <c r="C28" s="222"/>
      <c r="D28" s="222"/>
      <c r="E28" s="224" t="str">
        <f t="shared" si="0"/>
        <v/>
      </c>
    </row>
    <row r="29" spans="1:5" x14ac:dyDescent="0.25">
      <c r="A29" s="225">
        <v>5</v>
      </c>
      <c r="B29" s="219" t="str">
        <f>IF(Priemysel!$D16="","",Priemysel!$D16)</f>
        <v/>
      </c>
      <c r="C29" s="222"/>
      <c r="D29" s="222"/>
      <c r="E29" s="224" t="str">
        <f t="shared" si="0"/>
        <v/>
      </c>
    </row>
    <row r="30" spans="1:5" x14ac:dyDescent="0.25">
      <c r="A30" s="225">
        <v>6</v>
      </c>
      <c r="B30" s="219" t="str">
        <f>IF(Priemysel!$D17="","",Priemysel!$D17)</f>
        <v/>
      </c>
      <c r="C30" s="222"/>
      <c r="D30" s="222"/>
      <c r="E30" s="224" t="str">
        <f t="shared" si="0"/>
        <v/>
      </c>
    </row>
    <row r="31" spans="1:5" x14ac:dyDescent="0.25">
      <c r="A31" s="225">
        <v>7</v>
      </c>
      <c r="B31" s="219" t="str">
        <f>IF(Priemysel!$D18="","",Priemysel!$D18)</f>
        <v/>
      </c>
      <c r="C31" s="222"/>
      <c r="D31" s="222"/>
      <c r="E31" s="224" t="str">
        <f t="shared" si="0"/>
        <v/>
      </c>
    </row>
    <row r="32" spans="1:5" x14ac:dyDescent="0.25">
      <c r="A32" s="225">
        <v>8</v>
      </c>
      <c r="B32" s="219" t="str">
        <f>IF(Priemysel!$D19="","",Priemysel!$D19)</f>
        <v/>
      </c>
      <c r="C32" s="222"/>
      <c r="D32" s="222"/>
      <c r="E32" s="224" t="str">
        <f t="shared" si="0"/>
        <v/>
      </c>
    </row>
    <row r="33" spans="1:5" x14ac:dyDescent="0.25">
      <c r="A33" s="225">
        <v>9</v>
      </c>
      <c r="B33" s="219" t="str">
        <f>IF(Priemysel!$D20="","",Priemysel!$D20)</f>
        <v/>
      </c>
      <c r="C33" s="222"/>
      <c r="D33" s="222"/>
      <c r="E33" s="224" t="str">
        <f t="shared" si="0"/>
        <v/>
      </c>
    </row>
    <row r="34" spans="1:5" x14ac:dyDescent="0.25">
      <c r="A34" s="225">
        <v>10</v>
      </c>
      <c r="B34" s="219" t="str">
        <f>IF(Priemysel!$D21="","",Priemysel!$D21)</f>
        <v/>
      </c>
      <c r="C34" s="222"/>
      <c r="D34" s="222"/>
      <c r="E34" s="224" t="str">
        <f t="shared" si="0"/>
        <v/>
      </c>
    </row>
    <row r="35" spans="1:5" x14ac:dyDescent="0.25">
      <c r="A35" s="225">
        <v>11</v>
      </c>
      <c r="B35" s="219" t="str">
        <f>IF(Priemysel!$D22="","",Priemysel!$D22)</f>
        <v/>
      </c>
      <c r="C35" s="222"/>
      <c r="D35" s="222"/>
      <c r="E35" s="224" t="str">
        <f t="shared" si="0"/>
        <v/>
      </c>
    </row>
    <row r="36" spans="1:5" x14ac:dyDescent="0.25">
      <c r="A36" s="225">
        <v>12</v>
      </c>
      <c r="B36" s="219" t="str">
        <f>IF(Priemysel!$D23="","",Priemysel!$D23)</f>
        <v/>
      </c>
      <c r="C36" s="222"/>
      <c r="D36" s="222"/>
      <c r="E36" s="224" t="str">
        <f t="shared" si="0"/>
        <v/>
      </c>
    </row>
    <row r="37" spans="1:5" x14ac:dyDescent="0.25">
      <c r="A37" s="225">
        <v>13</v>
      </c>
      <c r="B37" s="219" t="str">
        <f>IF(Priemysel!$D24="","",Priemysel!$D24)</f>
        <v/>
      </c>
      <c r="C37" s="222"/>
      <c r="D37" s="222"/>
      <c r="E37" s="224" t="str">
        <f t="shared" si="0"/>
        <v/>
      </c>
    </row>
    <row r="38" spans="1:5" x14ac:dyDescent="0.25">
      <c r="A38" s="225">
        <v>14</v>
      </c>
      <c r="B38" s="219" t="str">
        <f>IF(Priemysel!$D25="","",Priemysel!$D25)</f>
        <v/>
      </c>
      <c r="C38" s="222"/>
      <c r="D38" s="222"/>
      <c r="E38" s="224" t="str">
        <f t="shared" si="0"/>
        <v/>
      </c>
    </row>
    <row r="39" spans="1:5" x14ac:dyDescent="0.25">
      <c r="A39" s="225">
        <v>15</v>
      </c>
      <c r="B39" s="219" t="str">
        <f>IF(Priemysel!$D26="","",Priemysel!$D26)</f>
        <v/>
      </c>
      <c r="C39" s="222"/>
      <c r="D39" s="222"/>
      <c r="E39" s="224" t="str">
        <f t="shared" si="0"/>
        <v/>
      </c>
    </row>
    <row r="40" spans="1:5" x14ac:dyDescent="0.25">
      <c r="B40" s="228" t="s">
        <v>354</v>
      </c>
      <c r="C40" s="223"/>
      <c r="D40" s="221"/>
      <c r="E40" s="224" t="str">
        <f t="shared" si="0"/>
        <v/>
      </c>
    </row>
    <row r="41" spans="1:5" x14ac:dyDescent="0.25">
      <c r="B41" s="218" t="s">
        <v>578</v>
      </c>
      <c r="C41" s="223"/>
      <c r="D41" s="221"/>
      <c r="E41" s="224" t="str">
        <f t="shared" si="0"/>
        <v/>
      </c>
    </row>
    <row r="42" spans="1:5" x14ac:dyDescent="0.25">
      <c r="A42" s="225">
        <v>1</v>
      </c>
      <c r="B42" s="219" t="str">
        <f>IF('Digitálne Slovensko'!$D12="","",'Digitálne Slovensko'!$D12)</f>
        <v/>
      </c>
      <c r="C42" s="222"/>
      <c r="D42" s="222"/>
      <c r="E42" s="224" t="str">
        <f t="shared" si="0"/>
        <v/>
      </c>
    </row>
    <row r="43" spans="1:5" x14ac:dyDescent="0.25">
      <c r="A43" s="225">
        <v>2</v>
      </c>
      <c r="B43" s="219" t="str">
        <f>IF('Digitálne Slovensko'!$D13="","",'Digitálne Slovensko'!$D13)</f>
        <v/>
      </c>
      <c r="C43" s="222"/>
      <c r="D43" s="222"/>
      <c r="E43" s="224" t="str">
        <f t="shared" si="0"/>
        <v/>
      </c>
    </row>
    <row r="44" spans="1:5" x14ac:dyDescent="0.25">
      <c r="A44" s="225">
        <v>3</v>
      </c>
      <c r="B44" s="219" t="str">
        <f>IF('Digitálne Slovensko'!$D14="","",'Digitálne Slovensko'!$D14)</f>
        <v/>
      </c>
      <c r="C44" s="222"/>
      <c r="D44" s="222"/>
      <c r="E44" s="224" t="str">
        <f t="shared" si="0"/>
        <v/>
      </c>
    </row>
    <row r="45" spans="1:5" x14ac:dyDescent="0.25">
      <c r="A45" s="225">
        <v>4</v>
      </c>
      <c r="B45" s="219" t="str">
        <f>IF('Digitálne Slovensko'!$D15="","",'Digitálne Slovensko'!$D15)</f>
        <v/>
      </c>
      <c r="C45" s="222"/>
      <c r="D45" s="222"/>
      <c r="E45" s="224" t="str">
        <f t="shared" si="0"/>
        <v/>
      </c>
    </row>
    <row r="46" spans="1:5" x14ac:dyDescent="0.25">
      <c r="A46" s="225">
        <v>5</v>
      </c>
      <c r="B46" s="219" t="str">
        <f>IF('Digitálne Slovensko'!$D16="","",'Digitálne Slovensko'!$D16)</f>
        <v/>
      </c>
      <c r="C46" s="222"/>
      <c r="D46" s="222"/>
      <c r="E46" s="224" t="str">
        <f t="shared" si="0"/>
        <v/>
      </c>
    </row>
    <row r="47" spans="1:5" x14ac:dyDescent="0.25">
      <c r="A47" s="225">
        <v>6</v>
      </c>
      <c r="B47" s="219" t="str">
        <f>IF('Digitálne Slovensko'!$D17="","",'Digitálne Slovensko'!$D17)</f>
        <v/>
      </c>
      <c r="C47" s="222"/>
      <c r="D47" s="222"/>
      <c r="E47" s="224" t="str">
        <f t="shared" si="0"/>
        <v/>
      </c>
    </row>
    <row r="48" spans="1:5" x14ac:dyDescent="0.25">
      <c r="A48" s="225">
        <v>7</v>
      </c>
      <c r="B48" s="219" t="str">
        <f>IF('Digitálne Slovensko'!$D18="","",'Digitálne Slovensko'!$D18)</f>
        <v/>
      </c>
      <c r="C48" s="222"/>
      <c r="D48" s="222"/>
      <c r="E48" s="224" t="str">
        <f t="shared" si="0"/>
        <v/>
      </c>
    </row>
    <row r="49" spans="1:5" x14ac:dyDescent="0.25">
      <c r="A49" s="225">
        <v>8</v>
      </c>
      <c r="B49" s="219" t="str">
        <f>IF('Digitálne Slovensko'!$D19="","",'Digitálne Slovensko'!$D19)</f>
        <v/>
      </c>
      <c r="C49" s="222"/>
      <c r="D49" s="222"/>
      <c r="E49" s="224" t="str">
        <f t="shared" si="0"/>
        <v/>
      </c>
    </row>
    <row r="50" spans="1:5" x14ac:dyDescent="0.25">
      <c r="A50" s="225">
        <v>9</v>
      </c>
      <c r="B50" s="219" t="str">
        <f>IF('Digitálne Slovensko'!$D20="","",'Digitálne Slovensko'!$D20)</f>
        <v/>
      </c>
      <c r="C50" s="222"/>
      <c r="D50" s="222"/>
      <c r="E50" s="224" t="str">
        <f t="shared" si="0"/>
        <v/>
      </c>
    </row>
    <row r="51" spans="1:5" x14ac:dyDescent="0.25">
      <c r="A51" s="225">
        <v>10</v>
      </c>
      <c r="B51" s="219" t="str">
        <f>IF('Digitálne Slovensko'!$D21="","",'Digitálne Slovensko'!$D21)</f>
        <v/>
      </c>
      <c r="C51" s="222"/>
      <c r="D51" s="222"/>
      <c r="E51" s="224" t="str">
        <f t="shared" si="0"/>
        <v/>
      </c>
    </row>
    <row r="52" spans="1:5" x14ac:dyDescent="0.25">
      <c r="A52" s="225">
        <v>11</v>
      </c>
      <c r="B52" s="219" t="str">
        <f>IF('Digitálne Slovensko'!$D22="","",'Digitálne Slovensko'!$D22)</f>
        <v/>
      </c>
      <c r="C52" s="222"/>
      <c r="D52" s="222"/>
      <c r="E52" s="224" t="str">
        <f t="shared" si="0"/>
        <v/>
      </c>
    </row>
    <row r="53" spans="1:5" x14ac:dyDescent="0.25">
      <c r="A53" s="225">
        <v>12</v>
      </c>
      <c r="B53" s="219" t="str">
        <f>IF('Digitálne Slovensko'!$D23="","",'Digitálne Slovensko'!$D23)</f>
        <v/>
      </c>
      <c r="C53" s="222"/>
      <c r="D53" s="222"/>
      <c r="E53" s="224" t="str">
        <f t="shared" si="0"/>
        <v/>
      </c>
    </row>
    <row r="54" spans="1:5" x14ac:dyDescent="0.25">
      <c r="A54" s="225">
        <v>13</v>
      </c>
      <c r="B54" s="219" t="str">
        <f>IF('Digitálne Slovensko'!$D24="","",'Digitálne Slovensko'!$D24)</f>
        <v/>
      </c>
      <c r="C54" s="222"/>
      <c r="D54" s="222"/>
      <c r="E54" s="224" t="str">
        <f t="shared" si="0"/>
        <v/>
      </c>
    </row>
    <row r="55" spans="1:5" x14ac:dyDescent="0.25">
      <c r="A55" s="225">
        <v>14</v>
      </c>
      <c r="B55" s="219" t="str">
        <f>IF('Digitálne Slovensko'!$D25="","",'Digitálne Slovensko'!$D25)</f>
        <v/>
      </c>
      <c r="C55" s="222"/>
      <c r="D55" s="222"/>
      <c r="E55" s="224" t="str">
        <f t="shared" si="0"/>
        <v/>
      </c>
    </row>
    <row r="56" spans="1:5" x14ac:dyDescent="0.25">
      <c r="A56" s="225">
        <v>15</v>
      </c>
      <c r="B56" s="219" t="str">
        <f>IF('Digitálne Slovensko'!$D26="","",'Digitálne Slovensko'!$D26)</f>
        <v/>
      </c>
      <c r="C56" s="222"/>
      <c r="D56" s="222"/>
      <c r="E56" s="224" t="str">
        <f t="shared" si="0"/>
        <v/>
      </c>
    </row>
    <row r="57" spans="1:5" x14ac:dyDescent="0.25">
      <c r="B57" s="228" t="s">
        <v>349</v>
      </c>
      <c r="C57" s="223"/>
      <c r="D57" s="221"/>
      <c r="E57" s="224" t="str">
        <f t="shared" si="0"/>
        <v/>
      </c>
    </row>
    <row r="58" spans="1:5" x14ac:dyDescent="0.25">
      <c r="B58" s="218" t="s">
        <v>578</v>
      </c>
      <c r="C58" s="223"/>
      <c r="D58" s="221"/>
      <c r="E58" s="224" t="str">
        <f t="shared" si="0"/>
        <v/>
      </c>
    </row>
    <row r="59" spans="1:5" x14ac:dyDescent="0.25">
      <c r="A59" s="225">
        <v>1</v>
      </c>
      <c r="B59" s="219" t="str">
        <f>IF('Zdravie obyvateľstva'!$D12="","",'Zdravie obyvateľstva'!$D12)</f>
        <v/>
      </c>
      <c r="C59" s="222"/>
      <c r="D59" s="222"/>
      <c r="E59" s="224" t="str">
        <f t="shared" si="0"/>
        <v/>
      </c>
    </row>
    <row r="60" spans="1:5" x14ac:dyDescent="0.25">
      <c r="A60" s="225">
        <v>2</v>
      </c>
      <c r="B60" s="219" t="str">
        <f>IF('Zdravie obyvateľstva'!$D13="","",'Zdravie obyvateľstva'!$D13)</f>
        <v/>
      </c>
      <c r="C60" s="222"/>
      <c r="D60" s="222"/>
      <c r="E60" s="224" t="str">
        <f t="shared" si="0"/>
        <v/>
      </c>
    </row>
    <row r="61" spans="1:5" x14ac:dyDescent="0.25">
      <c r="A61" s="225">
        <v>3</v>
      </c>
      <c r="B61" s="219" t="str">
        <f>IF('Zdravie obyvateľstva'!$D14="","",'Zdravie obyvateľstva'!$D14)</f>
        <v/>
      </c>
      <c r="C61" s="222"/>
      <c r="D61" s="222"/>
      <c r="E61" s="224" t="str">
        <f t="shared" si="0"/>
        <v/>
      </c>
    </row>
    <row r="62" spans="1:5" x14ac:dyDescent="0.25">
      <c r="A62" s="225">
        <v>4</v>
      </c>
      <c r="B62" s="219" t="str">
        <f>IF('Zdravie obyvateľstva'!$D15="","",'Zdravie obyvateľstva'!$D15)</f>
        <v/>
      </c>
      <c r="C62" s="222"/>
      <c r="D62" s="222"/>
      <c r="E62" s="224" t="str">
        <f t="shared" si="0"/>
        <v/>
      </c>
    </row>
    <row r="63" spans="1:5" x14ac:dyDescent="0.25">
      <c r="A63" s="225">
        <v>5</v>
      </c>
      <c r="B63" s="219" t="str">
        <f>IF('Zdravie obyvateľstva'!$D16="","",'Zdravie obyvateľstva'!$D16)</f>
        <v/>
      </c>
      <c r="C63" s="222"/>
      <c r="D63" s="222"/>
      <c r="E63" s="224" t="str">
        <f t="shared" si="0"/>
        <v/>
      </c>
    </row>
    <row r="64" spans="1:5" x14ac:dyDescent="0.25">
      <c r="A64" s="225">
        <v>6</v>
      </c>
      <c r="B64" s="219" t="str">
        <f>IF('Zdravie obyvateľstva'!$D17="","",'Zdravie obyvateľstva'!$D17)</f>
        <v/>
      </c>
      <c r="C64" s="222"/>
      <c r="D64" s="222"/>
      <c r="E64" s="224" t="str">
        <f t="shared" si="0"/>
        <v/>
      </c>
    </row>
    <row r="65" spans="1:5" x14ac:dyDescent="0.25">
      <c r="A65" s="225">
        <v>7</v>
      </c>
      <c r="B65" s="219" t="str">
        <f>IF('Zdravie obyvateľstva'!$D18="","",'Zdravie obyvateľstva'!$D18)</f>
        <v/>
      </c>
      <c r="C65" s="222"/>
      <c r="D65" s="222"/>
      <c r="E65" s="224" t="str">
        <f t="shared" si="0"/>
        <v/>
      </c>
    </row>
    <row r="66" spans="1:5" x14ac:dyDescent="0.25">
      <c r="A66" s="225">
        <v>8</v>
      </c>
      <c r="B66" s="219" t="str">
        <f>IF('Zdravie obyvateľstva'!$D19="","",'Zdravie obyvateľstva'!$D19)</f>
        <v/>
      </c>
      <c r="C66" s="222"/>
      <c r="D66" s="222"/>
      <c r="E66" s="224" t="str">
        <f t="shared" si="0"/>
        <v/>
      </c>
    </row>
    <row r="67" spans="1:5" x14ac:dyDescent="0.25">
      <c r="A67" s="225">
        <v>9</v>
      </c>
      <c r="B67" s="219" t="str">
        <f>IF('Zdravie obyvateľstva'!$D20="","",'Zdravie obyvateľstva'!$D20)</f>
        <v/>
      </c>
      <c r="C67" s="222"/>
      <c r="D67" s="222"/>
      <c r="E67" s="224" t="str">
        <f t="shared" si="0"/>
        <v/>
      </c>
    </row>
    <row r="68" spans="1:5" x14ac:dyDescent="0.25">
      <c r="A68" s="225">
        <v>10</v>
      </c>
      <c r="B68" s="219" t="str">
        <f>IF('Zdravie obyvateľstva'!$D21="","",'Zdravie obyvateľstva'!$D21)</f>
        <v/>
      </c>
      <c r="C68" s="222"/>
      <c r="D68" s="222"/>
      <c r="E68" s="224" t="str">
        <f t="shared" si="0"/>
        <v/>
      </c>
    </row>
    <row r="69" spans="1:5" x14ac:dyDescent="0.25">
      <c r="A69" s="225">
        <v>11</v>
      </c>
      <c r="B69" s="219" t="str">
        <f>IF('Zdravie obyvateľstva'!$D22="","",'Zdravie obyvateľstva'!$D22)</f>
        <v/>
      </c>
      <c r="C69" s="222"/>
      <c r="D69" s="222"/>
      <c r="E69" s="224" t="str">
        <f t="shared" si="0"/>
        <v/>
      </c>
    </row>
    <row r="70" spans="1:5" x14ac:dyDescent="0.25">
      <c r="A70" s="225">
        <v>12</v>
      </c>
      <c r="B70" s="219" t="str">
        <f>IF('Zdravie obyvateľstva'!$D23="","",'Zdravie obyvateľstva'!$D23)</f>
        <v/>
      </c>
      <c r="C70" s="222"/>
      <c r="D70" s="222"/>
      <c r="E70" s="224" t="str">
        <f t="shared" si="0"/>
        <v/>
      </c>
    </row>
    <row r="71" spans="1:5" x14ac:dyDescent="0.25">
      <c r="A71" s="225">
        <v>13</v>
      </c>
      <c r="B71" s="219" t="str">
        <f>IF('Zdravie obyvateľstva'!$D24="","",'Zdravie obyvateľstva'!$D24)</f>
        <v/>
      </c>
      <c r="C71" s="222"/>
      <c r="D71" s="222"/>
      <c r="E71" s="224" t="str">
        <f t="shared" si="0"/>
        <v/>
      </c>
    </row>
    <row r="72" spans="1:5" x14ac:dyDescent="0.25">
      <c r="A72" s="225">
        <v>14</v>
      </c>
      <c r="B72" s="219" t="str">
        <f>IF('Zdravie obyvateľstva'!$D25="","",'Zdravie obyvateľstva'!$D25)</f>
        <v/>
      </c>
      <c r="C72" s="222"/>
      <c r="D72" s="222"/>
      <c r="E72" s="224" t="str">
        <f t="shared" si="0"/>
        <v/>
      </c>
    </row>
    <row r="73" spans="1:5" x14ac:dyDescent="0.25">
      <c r="A73" s="225">
        <v>15</v>
      </c>
      <c r="B73" s="219" t="str">
        <f>IF('Zdravie obyvateľstva'!$D26="","",'Zdravie obyvateľstva'!$D26)</f>
        <v/>
      </c>
      <c r="C73" s="222"/>
      <c r="D73" s="222"/>
      <c r="E73" s="224" t="str">
        <f t="shared" ref="E73:E90" si="1">IF(D73="Áno",IF(D73=C73,"","Nosná produktová línia musí byť vybratá z hlavnej produktovej línii v stĺpci C"),"")</f>
        <v/>
      </c>
    </row>
    <row r="74" spans="1:5" x14ac:dyDescent="0.25">
      <c r="B74" s="228" t="s">
        <v>156</v>
      </c>
      <c r="C74" s="223"/>
      <c r="D74" s="221"/>
      <c r="E74" s="224" t="str">
        <f t="shared" si="1"/>
        <v/>
      </c>
    </row>
    <row r="75" spans="1:5" x14ac:dyDescent="0.25">
      <c r="B75" s="218" t="s">
        <v>578</v>
      </c>
      <c r="C75" s="223"/>
      <c r="D75" s="221"/>
      <c r="E75" s="224" t="str">
        <f t="shared" si="1"/>
        <v/>
      </c>
    </row>
    <row r="76" spans="1:5" x14ac:dyDescent="0.25">
      <c r="A76" s="225">
        <v>1</v>
      </c>
      <c r="B76" s="219" t="str">
        <f>IF('Zdravé potraviny'!$D12="","",'Zdravé potraviny'!$D12)</f>
        <v/>
      </c>
      <c r="C76" s="222"/>
      <c r="D76" s="222"/>
      <c r="E76" s="224" t="str">
        <f t="shared" si="1"/>
        <v/>
      </c>
    </row>
    <row r="77" spans="1:5" x14ac:dyDescent="0.25">
      <c r="A77" s="225">
        <v>2</v>
      </c>
      <c r="B77" s="219" t="str">
        <f>IF('Zdravé potraviny'!$D13="","",'Zdravé potraviny'!$D13)</f>
        <v/>
      </c>
      <c r="C77" s="222"/>
      <c r="D77" s="222"/>
      <c r="E77" s="224" t="str">
        <f t="shared" si="1"/>
        <v/>
      </c>
    </row>
    <row r="78" spans="1:5" x14ac:dyDescent="0.25">
      <c r="A78" s="225">
        <v>3</v>
      </c>
      <c r="B78" s="219" t="str">
        <f>IF('Zdravé potraviny'!$D14="","",'Zdravé potraviny'!$D14)</f>
        <v/>
      </c>
      <c r="C78" s="222"/>
      <c r="D78" s="222"/>
      <c r="E78" s="224" t="str">
        <f t="shared" si="1"/>
        <v/>
      </c>
    </row>
    <row r="79" spans="1:5" x14ac:dyDescent="0.25">
      <c r="A79" s="225">
        <v>4</v>
      </c>
      <c r="B79" s="219" t="str">
        <f>IF('Zdravé potraviny'!$D15="","",'Zdravé potraviny'!$D15)</f>
        <v/>
      </c>
      <c r="C79" s="222"/>
      <c r="D79" s="222"/>
      <c r="E79" s="224" t="str">
        <f t="shared" si="1"/>
        <v/>
      </c>
    </row>
    <row r="80" spans="1:5" x14ac:dyDescent="0.25">
      <c r="A80" s="225">
        <v>5</v>
      </c>
      <c r="B80" s="219" t="str">
        <f>IF('Zdravé potraviny'!$D16="","",'Zdravé potraviny'!$D16)</f>
        <v/>
      </c>
      <c r="C80" s="222"/>
      <c r="D80" s="222"/>
      <c r="E80" s="224" t="str">
        <f t="shared" si="1"/>
        <v/>
      </c>
    </row>
    <row r="81" spans="1:5" x14ac:dyDescent="0.25">
      <c r="A81" s="225">
        <v>6</v>
      </c>
      <c r="B81" s="219" t="str">
        <f>IF('Zdravé potraviny'!$D17="","",'Zdravé potraviny'!$D17)</f>
        <v/>
      </c>
      <c r="C81" s="222"/>
      <c r="D81" s="222"/>
      <c r="E81" s="224" t="str">
        <f t="shared" si="1"/>
        <v/>
      </c>
    </row>
    <row r="82" spans="1:5" x14ac:dyDescent="0.25">
      <c r="A82" s="225">
        <v>7</v>
      </c>
      <c r="B82" s="219" t="str">
        <f>IF('Zdravé potraviny'!$D18="","",'Zdravé potraviny'!$D18)</f>
        <v/>
      </c>
      <c r="C82" s="222"/>
      <c r="D82" s="222"/>
      <c r="E82" s="224" t="str">
        <f t="shared" si="1"/>
        <v/>
      </c>
    </row>
    <row r="83" spans="1:5" x14ac:dyDescent="0.25">
      <c r="A83" s="225">
        <v>8</v>
      </c>
      <c r="B83" s="219" t="str">
        <f>IF('Zdravé potraviny'!$D19="","",'Zdravé potraviny'!$D19)</f>
        <v/>
      </c>
      <c r="C83" s="222"/>
      <c r="D83" s="222"/>
      <c r="E83" s="224" t="str">
        <f t="shared" si="1"/>
        <v/>
      </c>
    </row>
    <row r="84" spans="1:5" x14ac:dyDescent="0.25">
      <c r="A84" s="225">
        <v>9</v>
      </c>
      <c r="B84" s="219" t="str">
        <f>IF('Zdravé potraviny'!$D20="","",'Zdravé potraviny'!$D20)</f>
        <v/>
      </c>
      <c r="C84" s="222"/>
      <c r="D84" s="222"/>
      <c r="E84" s="224" t="str">
        <f t="shared" si="1"/>
        <v/>
      </c>
    </row>
    <row r="85" spans="1:5" x14ac:dyDescent="0.25">
      <c r="A85" s="225">
        <v>10</v>
      </c>
      <c r="B85" s="219" t="str">
        <f>IF('Zdravé potraviny'!$D21="","",'Zdravé potraviny'!$D21)</f>
        <v/>
      </c>
      <c r="C85" s="222"/>
      <c r="D85" s="222"/>
      <c r="E85" s="224" t="str">
        <f t="shared" si="1"/>
        <v/>
      </c>
    </row>
    <row r="86" spans="1:5" x14ac:dyDescent="0.25">
      <c r="A86" s="225">
        <v>11</v>
      </c>
      <c r="B86" s="219" t="str">
        <f>IF('Zdravé potraviny'!$D22="","",'Zdravé potraviny'!$D22)</f>
        <v/>
      </c>
      <c r="C86" s="222"/>
      <c r="D86" s="222"/>
      <c r="E86" s="224" t="str">
        <f t="shared" si="1"/>
        <v/>
      </c>
    </row>
    <row r="87" spans="1:5" x14ac:dyDescent="0.25">
      <c r="A87" s="225">
        <v>12</v>
      </c>
      <c r="B87" s="219" t="str">
        <f>IF('Zdravé potraviny'!$D23="","",'Zdravé potraviny'!$D23)</f>
        <v/>
      </c>
      <c r="C87" s="222"/>
      <c r="D87" s="222"/>
      <c r="E87" s="224" t="str">
        <f t="shared" si="1"/>
        <v/>
      </c>
    </row>
    <row r="88" spans="1:5" x14ac:dyDescent="0.25">
      <c r="A88" s="225">
        <v>13</v>
      </c>
      <c r="B88" s="219" t="str">
        <f>IF('Zdravé potraviny'!$D24="","",'Zdravé potraviny'!$D24)</f>
        <v/>
      </c>
      <c r="C88" s="222"/>
      <c r="D88" s="222"/>
      <c r="E88" s="224" t="str">
        <f t="shared" si="1"/>
        <v/>
      </c>
    </row>
    <row r="89" spans="1:5" x14ac:dyDescent="0.25">
      <c r="A89" s="225">
        <v>14</v>
      </c>
      <c r="B89" s="219" t="str">
        <f>IF('Zdravé potraviny'!$D25="","",'Zdravé potraviny'!$D25)</f>
        <v/>
      </c>
      <c r="C89" s="222"/>
      <c r="D89" s="222"/>
      <c r="E89" s="224" t="str">
        <f t="shared" si="1"/>
        <v/>
      </c>
    </row>
    <row r="90" spans="1:5" ht="15.75" thickBot="1" x14ac:dyDescent="0.3">
      <c r="A90" s="225">
        <v>15</v>
      </c>
      <c r="B90" s="220" t="str">
        <f>IF('Zdravé potraviny'!$D26="","",'Zdravé potraviny'!$D26)</f>
        <v/>
      </c>
      <c r="C90" s="222"/>
      <c r="D90" s="222"/>
      <c r="E90" s="224" t="str">
        <f t="shared" si="1"/>
        <v/>
      </c>
    </row>
  </sheetData>
  <mergeCells count="3">
    <mergeCell ref="C6:C7"/>
    <mergeCell ref="D6:D7"/>
    <mergeCell ref="B3:D4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'Ris-politk'!$B$24:$B$25</xm:f>
          </x14:formula1>
          <xm:sqref>C59:D73 C8:D22 C25:D39 C42:D56 C76:D90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W103"/>
  <sheetViews>
    <sheetView topLeftCell="A76" workbookViewId="0">
      <selection activeCell="L107" sqref="L107"/>
    </sheetView>
  </sheetViews>
  <sheetFormatPr defaultRowHeight="15" x14ac:dyDescent="0.25"/>
  <sheetData>
    <row r="1" spans="2:171" ht="15.75" thickBot="1" x14ac:dyDescent="0.3"/>
    <row r="2" spans="2:171" x14ac:dyDescent="0.25">
      <c r="H2" s="53" t="s">
        <v>280</v>
      </c>
      <c r="I2" s="23" t="s">
        <v>10</v>
      </c>
      <c r="J2" s="23" t="s">
        <v>9</v>
      </c>
      <c r="K2" s="23" t="s">
        <v>11</v>
      </c>
      <c r="L2" s="23" t="s">
        <v>8</v>
      </c>
      <c r="M2" s="23" t="s">
        <v>12</v>
      </c>
      <c r="N2" s="23" t="s">
        <v>13</v>
      </c>
      <c r="O2" s="54"/>
      <c r="P2" s="45" t="s">
        <v>71</v>
      </c>
      <c r="Q2" s="48" t="s">
        <v>72</v>
      </c>
      <c r="S2" s="53" t="s">
        <v>281</v>
      </c>
      <c r="T2" s="23" t="s">
        <v>10</v>
      </c>
      <c r="U2" s="23" t="s">
        <v>9</v>
      </c>
      <c r="V2" s="23" t="s">
        <v>11</v>
      </c>
      <c r="W2" s="23" t="s">
        <v>8</v>
      </c>
      <c r="X2" s="23" t="s">
        <v>12</v>
      </c>
      <c r="Y2" s="23" t="s">
        <v>13</v>
      </c>
      <c r="Z2" s="54"/>
      <c r="AA2" s="45" t="s">
        <v>71</v>
      </c>
      <c r="AB2" s="48" t="s">
        <v>72</v>
      </c>
      <c r="AD2" s="53" t="s">
        <v>282</v>
      </c>
      <c r="AE2" s="23" t="s">
        <v>10</v>
      </c>
      <c r="AF2" s="23" t="s">
        <v>9</v>
      </c>
      <c r="AG2" s="23" t="s">
        <v>11</v>
      </c>
      <c r="AH2" s="23" t="s">
        <v>8</v>
      </c>
      <c r="AI2" s="23" t="s">
        <v>12</v>
      </c>
      <c r="AJ2" s="23" t="s">
        <v>13</v>
      </c>
      <c r="AK2" s="54"/>
      <c r="AL2" s="45" t="s">
        <v>71</v>
      </c>
      <c r="AM2" s="48" t="s">
        <v>72</v>
      </c>
      <c r="AO2" s="53" t="s">
        <v>283</v>
      </c>
      <c r="AP2" s="23" t="s">
        <v>10</v>
      </c>
      <c r="AQ2" s="23" t="s">
        <v>9</v>
      </c>
      <c r="AR2" s="23" t="s">
        <v>11</v>
      </c>
      <c r="AS2" s="23" t="s">
        <v>8</v>
      </c>
      <c r="AT2" s="23" t="s">
        <v>12</v>
      </c>
      <c r="AU2" s="23" t="s">
        <v>13</v>
      </c>
      <c r="AV2" s="54"/>
      <c r="AW2" s="45" t="s">
        <v>71</v>
      </c>
      <c r="AX2" s="48" t="s">
        <v>72</v>
      </c>
      <c r="AZ2" s="53" t="s">
        <v>284</v>
      </c>
      <c r="BA2" s="23" t="s">
        <v>10</v>
      </c>
      <c r="BB2" s="23" t="s">
        <v>9</v>
      </c>
      <c r="BC2" s="23" t="s">
        <v>11</v>
      </c>
      <c r="BD2" s="23" t="s">
        <v>8</v>
      </c>
      <c r="BE2" s="23" t="s">
        <v>12</v>
      </c>
      <c r="BF2" s="23" t="s">
        <v>13</v>
      </c>
      <c r="BG2" s="54"/>
      <c r="BH2" s="45" t="s">
        <v>71</v>
      </c>
      <c r="BI2" s="48" t="s">
        <v>72</v>
      </c>
      <c r="BK2" s="53" t="s">
        <v>285</v>
      </c>
      <c r="BL2" s="23" t="s">
        <v>10</v>
      </c>
      <c r="BM2" s="23" t="s">
        <v>9</v>
      </c>
      <c r="BN2" s="23" t="s">
        <v>11</v>
      </c>
      <c r="BO2" s="23" t="s">
        <v>8</v>
      </c>
      <c r="BP2" s="23" t="s">
        <v>12</v>
      </c>
      <c r="BQ2" s="23" t="s">
        <v>13</v>
      </c>
      <c r="BR2" s="54"/>
      <c r="BS2" s="45" t="s">
        <v>71</v>
      </c>
      <c r="BT2" s="48" t="s">
        <v>72</v>
      </c>
      <c r="BV2" s="53" t="s">
        <v>286</v>
      </c>
      <c r="BW2" s="23" t="s">
        <v>10</v>
      </c>
      <c r="BX2" s="23" t="s">
        <v>9</v>
      </c>
      <c r="BY2" s="23" t="s">
        <v>11</v>
      </c>
      <c r="BZ2" s="23" t="s">
        <v>8</v>
      </c>
      <c r="CA2" s="23" t="s">
        <v>12</v>
      </c>
      <c r="CB2" s="23" t="s">
        <v>13</v>
      </c>
      <c r="CC2" s="54"/>
      <c r="CD2" s="45" t="s">
        <v>71</v>
      </c>
      <c r="CE2" s="48" t="s">
        <v>72</v>
      </c>
      <c r="CG2" s="53" t="s">
        <v>287</v>
      </c>
      <c r="CH2" s="23" t="s">
        <v>10</v>
      </c>
      <c r="CI2" s="23" t="s">
        <v>9</v>
      </c>
      <c r="CJ2" s="23" t="s">
        <v>11</v>
      </c>
      <c r="CK2" s="23" t="s">
        <v>8</v>
      </c>
      <c r="CL2" s="23" t="s">
        <v>12</v>
      </c>
      <c r="CM2" s="23" t="s">
        <v>13</v>
      </c>
      <c r="CN2" s="54"/>
      <c r="CO2" s="45" t="s">
        <v>71</v>
      </c>
      <c r="CP2" s="48" t="s">
        <v>72</v>
      </c>
      <c r="CR2" s="53" t="s">
        <v>288</v>
      </c>
      <c r="CS2" s="23" t="s">
        <v>10</v>
      </c>
      <c r="CT2" s="23" t="s">
        <v>9</v>
      </c>
      <c r="CU2" s="23" t="s">
        <v>11</v>
      </c>
      <c r="CV2" s="23" t="s">
        <v>8</v>
      </c>
      <c r="CW2" s="23" t="s">
        <v>12</v>
      </c>
      <c r="CX2" s="23" t="s">
        <v>13</v>
      </c>
      <c r="CY2" s="54"/>
      <c r="CZ2" s="45" t="s">
        <v>71</v>
      </c>
      <c r="DA2" s="48" t="s">
        <v>72</v>
      </c>
      <c r="DC2" s="53" t="s">
        <v>289</v>
      </c>
      <c r="DD2" s="23" t="s">
        <v>10</v>
      </c>
      <c r="DE2" s="23" t="s">
        <v>9</v>
      </c>
      <c r="DF2" s="23" t="s">
        <v>11</v>
      </c>
      <c r="DG2" s="23" t="s">
        <v>8</v>
      </c>
      <c r="DH2" s="23" t="s">
        <v>12</v>
      </c>
      <c r="DI2" s="23" t="s">
        <v>13</v>
      </c>
      <c r="DJ2" s="54"/>
      <c r="DK2" s="45" t="s">
        <v>71</v>
      </c>
      <c r="DL2" s="48" t="s">
        <v>72</v>
      </c>
      <c r="DN2" s="53" t="s">
        <v>290</v>
      </c>
      <c r="DO2" s="23" t="s">
        <v>10</v>
      </c>
      <c r="DP2" s="23" t="s">
        <v>9</v>
      </c>
      <c r="DQ2" s="23" t="s">
        <v>11</v>
      </c>
      <c r="DR2" s="23" t="s">
        <v>8</v>
      </c>
      <c r="DS2" s="23" t="s">
        <v>12</v>
      </c>
      <c r="DT2" s="23" t="s">
        <v>13</v>
      </c>
      <c r="DU2" s="54"/>
      <c r="DV2" s="45" t="s">
        <v>71</v>
      </c>
      <c r="DW2" s="48" t="s">
        <v>72</v>
      </c>
      <c r="DY2" s="53" t="s">
        <v>291</v>
      </c>
      <c r="DZ2" s="23" t="s">
        <v>10</v>
      </c>
      <c r="EA2" s="23" t="s">
        <v>9</v>
      </c>
      <c r="EB2" s="23" t="s">
        <v>11</v>
      </c>
      <c r="EC2" s="23" t="s">
        <v>8</v>
      </c>
      <c r="ED2" s="23" t="s">
        <v>12</v>
      </c>
      <c r="EE2" s="23" t="s">
        <v>13</v>
      </c>
      <c r="EF2" s="54"/>
      <c r="EG2" s="45" t="s">
        <v>71</v>
      </c>
      <c r="EH2" s="48" t="s">
        <v>72</v>
      </c>
      <c r="EJ2" s="53" t="s">
        <v>292</v>
      </c>
      <c r="EK2" s="23" t="s">
        <v>10</v>
      </c>
      <c r="EL2" s="23" t="s">
        <v>9</v>
      </c>
      <c r="EM2" s="23" t="s">
        <v>11</v>
      </c>
      <c r="EN2" s="23" t="s">
        <v>8</v>
      </c>
      <c r="EO2" s="23" t="s">
        <v>12</v>
      </c>
      <c r="EP2" s="23" t="s">
        <v>13</v>
      </c>
      <c r="EQ2" s="54"/>
      <c r="ER2" s="45" t="s">
        <v>71</v>
      </c>
      <c r="ES2" s="48" t="s">
        <v>72</v>
      </c>
      <c r="EU2" s="53" t="s">
        <v>293</v>
      </c>
      <c r="EV2" s="23" t="s">
        <v>10</v>
      </c>
      <c r="EW2" s="23" t="s">
        <v>9</v>
      </c>
      <c r="EX2" s="23" t="s">
        <v>11</v>
      </c>
      <c r="EY2" s="23" t="s">
        <v>8</v>
      </c>
      <c r="EZ2" s="23" t="s">
        <v>12</v>
      </c>
      <c r="FA2" s="23" t="s">
        <v>13</v>
      </c>
      <c r="FB2" s="54"/>
      <c r="FC2" s="45" t="s">
        <v>71</v>
      </c>
      <c r="FD2" s="48" t="s">
        <v>72</v>
      </c>
      <c r="FF2" s="53" t="s">
        <v>294</v>
      </c>
      <c r="FG2" s="23" t="s">
        <v>10</v>
      </c>
      <c r="FH2" s="23" t="s">
        <v>9</v>
      </c>
      <c r="FI2" s="23" t="s">
        <v>11</v>
      </c>
      <c r="FJ2" s="23" t="s">
        <v>8</v>
      </c>
      <c r="FK2" s="23" t="s">
        <v>12</v>
      </c>
      <c r="FL2" s="23" t="s">
        <v>13</v>
      </c>
      <c r="FM2" s="54"/>
      <c r="FN2" s="45" t="s">
        <v>71</v>
      </c>
      <c r="FO2" s="48" t="s">
        <v>72</v>
      </c>
    </row>
    <row r="3" spans="2:171" x14ac:dyDescent="0.25">
      <c r="H3" s="7">
        <f>'Dopravné prostriedky'!B12</f>
        <v>0</v>
      </c>
      <c r="I3" s="6">
        <f>IF(H3=I2,$C$7,0)</f>
        <v>0</v>
      </c>
      <c r="J3" s="6">
        <f>IF(H3=J2,$C$10,0)</f>
        <v>0</v>
      </c>
      <c r="K3" s="6">
        <f>IF(H3=K2,$C$13,0)</f>
        <v>0</v>
      </c>
      <c r="L3" s="6">
        <f>IF(H3=L2,$C$16,0)</f>
        <v>0</v>
      </c>
      <c r="M3" s="6">
        <f>IF(H3=M2,$C$19,0)</f>
        <v>0</v>
      </c>
      <c r="N3" s="6">
        <f>IF(H3=N2,$C$22,0)</f>
        <v>0</v>
      </c>
      <c r="O3" s="6"/>
      <c r="P3" s="46">
        <f>IF(H3=I2,$C$7,IF(H3=J2,$C$10,IF(H3=K2,$C$13,IF(H3=L2,$C$16,IF(H3=M2,$C$19,IF(H3=N2,$C$22,0))))))</f>
        <v>0</v>
      </c>
      <c r="Q3" s="46" t="str">
        <f>IF(P3=0,"",P3)</f>
        <v/>
      </c>
      <c r="S3" s="70">
        <f>'Dopravné prostriedky'!B13</f>
        <v>0</v>
      </c>
      <c r="T3" s="6">
        <f>IF(S3=T2,$C$7,0)</f>
        <v>0</v>
      </c>
      <c r="U3" s="6">
        <f>IF(S3=U2,$C$10,0)</f>
        <v>0</v>
      </c>
      <c r="V3" s="6">
        <f>IF(S3=V2,$C$13,0)</f>
        <v>0</v>
      </c>
      <c r="W3" s="6">
        <f>IF(S3=W2,$C$16,0)</f>
        <v>0</v>
      </c>
      <c r="X3" s="6">
        <f>IF(S3=X2,$C$19,0)</f>
        <v>0</v>
      </c>
      <c r="Y3" s="6">
        <f>IF(S3=Y2,$C$22,0)</f>
        <v>0</v>
      </c>
      <c r="Z3" s="6"/>
      <c r="AA3" s="46">
        <f>IF(S3=T2,$C$7,IF(S3=U2,$C$10,IF(S3=V2,$C$13,IF(S3=W2,$C$16,IF(S3=X2,$C$19,IF(S3=Y2,$C$22,0))))))</f>
        <v>0</v>
      </c>
      <c r="AB3" s="46" t="str">
        <f>IF(AA3=0,"",AA3)</f>
        <v/>
      </c>
      <c r="AD3" s="70">
        <f>'Dopravné prostriedky'!B14</f>
        <v>0</v>
      </c>
      <c r="AE3" s="6">
        <f>IF(AD3=AE2,$C$7,0)</f>
        <v>0</v>
      </c>
      <c r="AF3" s="6">
        <f>IF(AD3=AF2,$C$10,0)</f>
        <v>0</v>
      </c>
      <c r="AG3" s="6">
        <f>IF(AD3=AG2,$C$13,0)</f>
        <v>0</v>
      </c>
      <c r="AH3" s="6">
        <f>IF(AD3=AH2,$C$16,0)</f>
        <v>0</v>
      </c>
      <c r="AI3" s="6">
        <f>IF(AD3=AI2,$C$19,0)</f>
        <v>0</v>
      </c>
      <c r="AJ3" s="6">
        <f>IF(AD3=AJ2,$C$22,0)</f>
        <v>0</v>
      </c>
      <c r="AK3" s="6"/>
      <c r="AL3" s="46">
        <f>IF(AD3=AE2,$C$7,IF(AD3=AF2,$C$10,IF(AD3=AG2,$C$13,IF(AD3=AH2,$C$16,IF(AD3=AI2,$C$19,IF(AD3=AJ2,$C$22,0))))))</f>
        <v>0</v>
      </c>
      <c r="AM3" s="46" t="str">
        <f>IF(AL3=0,"",AL3)</f>
        <v/>
      </c>
      <c r="AO3" s="70">
        <f>'Dopravné prostriedky'!B15</f>
        <v>0</v>
      </c>
      <c r="AP3" s="6">
        <f>IF(AO3=AP2,$C$7,0)</f>
        <v>0</v>
      </c>
      <c r="AQ3" s="6">
        <f>IF(AO3=AQ2,$C$10,0)</f>
        <v>0</v>
      </c>
      <c r="AR3" s="6">
        <f>IF(AO3=AR2,$C$13,0)</f>
        <v>0</v>
      </c>
      <c r="AS3" s="6">
        <f>IF(AO3=AS2,$C$16,0)</f>
        <v>0</v>
      </c>
      <c r="AT3" s="6">
        <f>IF(AO3=AT2,$C$19,0)</f>
        <v>0</v>
      </c>
      <c r="AU3" s="6">
        <f>IF(AO3=AU2,$C$22,0)</f>
        <v>0</v>
      </c>
      <c r="AV3" s="6"/>
      <c r="AW3" s="46">
        <f>IF(AO3=AP2,$C$7,IF(AO3=AQ2,$C$10,IF(AO3=AR2,$C$13,IF(AO3=AS2,$C$16,IF(AO3=AT2,$C$19,IF(AO3=AU2,$C$22,0))))))</f>
        <v>0</v>
      </c>
      <c r="AX3" s="46" t="str">
        <f>IF(AW3=0,"",AW3)</f>
        <v/>
      </c>
      <c r="AZ3" s="70">
        <f>'Dopravné prostriedky'!B16</f>
        <v>0</v>
      </c>
      <c r="BA3" s="6">
        <f>IF(AZ3=BA2,$C$7,0)</f>
        <v>0</v>
      </c>
      <c r="BB3" s="6">
        <f>IF(AZ3=BB2,$C$10,0)</f>
        <v>0</v>
      </c>
      <c r="BC3" s="6">
        <f>IF(AZ3=BC2,$C$13,0)</f>
        <v>0</v>
      </c>
      <c r="BD3" s="6">
        <f>IF(AZ3=BD2,$C$16,0)</f>
        <v>0</v>
      </c>
      <c r="BE3" s="6">
        <f>IF(AZ3=BE2,$C$19,0)</f>
        <v>0</v>
      </c>
      <c r="BF3" s="6">
        <f>IF(AZ3=BF2,$C$22,0)</f>
        <v>0</v>
      </c>
      <c r="BG3" s="6"/>
      <c r="BH3" s="46">
        <f>IF(AZ3=BA2,$C$7,IF(AZ3=BB2,$C$10,IF(AZ3=BC2,$C$13,IF(AZ3=BD2,$C$16,IF(AZ3=BE2,$C$19,IF(AZ3=BF2,$C$22,0))))))</f>
        <v>0</v>
      </c>
      <c r="BI3" s="46" t="str">
        <f>IF(BH3=0,"",BH3)</f>
        <v/>
      </c>
      <c r="BK3" s="70">
        <f>'Dopravné prostriedky'!B17</f>
        <v>0</v>
      </c>
      <c r="BL3" s="6">
        <f>IF(BK3=BL2,$C$7,0)</f>
        <v>0</v>
      </c>
      <c r="BM3" s="6">
        <f>IF(BK3=BM2,$C$10,0)</f>
        <v>0</v>
      </c>
      <c r="BN3" s="6">
        <f>IF(BK3=BN2,$C$13,0)</f>
        <v>0</v>
      </c>
      <c r="BO3" s="6">
        <f>IF(BK3=BO2,$C$16,0)</f>
        <v>0</v>
      </c>
      <c r="BP3" s="6">
        <f>IF(BK3=BP2,$C$19,0)</f>
        <v>0</v>
      </c>
      <c r="BQ3" s="6">
        <f>IF(BK3=BQ2,$C$22,0)</f>
        <v>0</v>
      </c>
      <c r="BR3" s="6"/>
      <c r="BS3" s="46">
        <f>IF(BK3=BL2,$C$7,IF(BK3=BM2,$C$10,IF(BK3=BN2,$C$13,IF(BK3=BO2,$C$16,IF(BK3=BP2,$C$19,IF(BK3=BQ2,$C$22,0))))))</f>
        <v>0</v>
      </c>
      <c r="BT3" s="46" t="str">
        <f>IF(BS3=0,"",BS3)</f>
        <v/>
      </c>
      <c r="BV3" s="70">
        <f>'Dopravné prostriedky'!B18</f>
        <v>0</v>
      </c>
      <c r="BW3" s="6">
        <f>IF(BV3=BW2,$C$7,0)</f>
        <v>0</v>
      </c>
      <c r="BX3" s="6">
        <f>IF(BV3=BX2,$C$10,0)</f>
        <v>0</v>
      </c>
      <c r="BY3" s="6">
        <f>IF(BV3=BY2,$C$13,0)</f>
        <v>0</v>
      </c>
      <c r="BZ3" s="6">
        <f>IF(BV3=BZ2,$C$16,0)</f>
        <v>0</v>
      </c>
      <c r="CA3" s="6">
        <f>IF(BV3=CA2,$C$19,0)</f>
        <v>0</v>
      </c>
      <c r="CB3" s="6">
        <f>IF(BV3=CB2,$C$22,0)</f>
        <v>0</v>
      </c>
      <c r="CC3" s="6"/>
      <c r="CD3" s="46">
        <f>IF(BV3=BW2,$C$7,IF(BV3=BX2,$C$10,IF(BV3=BY2,$C$13,IF(BV3=BZ2,$C$16,IF(BV3=CA2,$C$19,IF(BV3=CB2,$C$22,0))))))</f>
        <v>0</v>
      </c>
      <c r="CE3" s="46" t="str">
        <f>IF(CD3=0,"",CD3)</f>
        <v/>
      </c>
      <c r="CG3" s="70">
        <f>'Dopravné prostriedky'!B19</f>
        <v>0</v>
      </c>
      <c r="CH3" s="6">
        <f>IF(CG3=CH2,$C$7,0)</f>
        <v>0</v>
      </c>
      <c r="CI3" s="6">
        <f>IF(CG3=CI2,$C$10,0)</f>
        <v>0</v>
      </c>
      <c r="CJ3" s="6">
        <f>IF(CG3=CJ2,$C$13,0)</f>
        <v>0</v>
      </c>
      <c r="CK3" s="6">
        <f>IF(CG3=CK2,$C$16,0)</f>
        <v>0</v>
      </c>
      <c r="CL3" s="6">
        <f>IF(CG3=CL2,$C$19,0)</f>
        <v>0</v>
      </c>
      <c r="CM3" s="6">
        <f>IF(CG3=CM2,$C$22,0)</f>
        <v>0</v>
      </c>
      <c r="CN3" s="6"/>
      <c r="CO3" s="46">
        <f>IF(CG3=CH2,$C$7,IF(CG3=CI2,$C$10,IF(CG3=CJ2,$C$13,IF(CG3=CK2,$C$16,IF(CG3=CL2,$C$19,IF(CG3=CM2,$C$22,0))))))</f>
        <v>0</v>
      </c>
      <c r="CP3" s="46" t="str">
        <f>IF(CO3=0,"",CO3)</f>
        <v/>
      </c>
      <c r="CR3" s="71">
        <f>'Dopravné prostriedky'!$B$20</f>
        <v>0</v>
      </c>
      <c r="CS3" s="6">
        <f>IF(CR3=CS2,$C$7,0)</f>
        <v>0</v>
      </c>
      <c r="CT3" s="6">
        <f>IF(CR3=CT2,$C$10,0)</f>
        <v>0</v>
      </c>
      <c r="CU3" s="6">
        <f>IF(CR3=CU2,$C$13,0)</f>
        <v>0</v>
      </c>
      <c r="CV3" s="6">
        <f>IF(CR3=CV2,$C$16,0)</f>
        <v>0</v>
      </c>
      <c r="CW3" s="6">
        <f>IF(CR3=CW2,$C$19,0)</f>
        <v>0</v>
      </c>
      <c r="CX3" s="6">
        <f>IF(CR3=CX2,$C$22,0)</f>
        <v>0</v>
      </c>
      <c r="CY3" s="6"/>
      <c r="CZ3" s="46">
        <f>IF(CR3=CS2,$C$7,IF(CR3=CT2,$C$10,IF(CR3=CU2,$C$13,IF(CR3=CV2,$C$16,IF(CR3=CW2,$C$19,IF(CR3=CX2,$C$22,0))))))</f>
        <v>0</v>
      </c>
      <c r="DA3" s="46" t="str">
        <f>IF(CZ3=0,"",CZ3)</f>
        <v/>
      </c>
      <c r="DC3" s="71" t="s">
        <v>295</v>
      </c>
      <c r="DD3" s="6">
        <f>IF(DC3=DD2,$C$7,0)</f>
        <v>0</v>
      </c>
      <c r="DE3" s="6">
        <f>IF(DC3=DE2,$C$10,0)</f>
        <v>0</v>
      </c>
      <c r="DF3" s="6">
        <f>IF(DC3=DF2,$C$13,0)</f>
        <v>0</v>
      </c>
      <c r="DG3" s="6">
        <f>IF(DC3=DG2,$C$16,0)</f>
        <v>0</v>
      </c>
      <c r="DH3" s="6">
        <f>IF(DC3=DH2,$C$19,0)</f>
        <v>0</v>
      </c>
      <c r="DI3" s="6">
        <f>IF(DC3=DI2,$C$22,0)</f>
        <v>0</v>
      </c>
      <c r="DJ3" s="6"/>
      <c r="DK3" s="46">
        <f>IF(DC3=DD2,$C$7,IF(DC3=DE2,$C$10,IF(DC3=DF2,$C$13,IF(DC3=DG2,$C$16,IF(DC3=DH2,$C$19,IF(DC3=DI2,$C$22,0))))))</f>
        <v>0</v>
      </c>
      <c r="DL3" s="46" t="str">
        <f>IF(DK3=0,"",DK3)</f>
        <v/>
      </c>
      <c r="DN3" s="71">
        <f>'Dopravné prostriedky'!$B$22</f>
        <v>0</v>
      </c>
      <c r="DO3" s="6">
        <f>IF(DN3=DO2,$C$7,0)</f>
        <v>0</v>
      </c>
      <c r="DP3" s="6">
        <f>IF(DN3=DP2,$C$10,0)</f>
        <v>0</v>
      </c>
      <c r="DQ3" s="6">
        <f>IF(DN3=DQ2,$C$13,0)</f>
        <v>0</v>
      </c>
      <c r="DR3" s="6">
        <f>IF(DN3=DR2,$C$16,0)</f>
        <v>0</v>
      </c>
      <c r="DS3" s="6">
        <f>IF(DN3=DS2,$C$19,0)</f>
        <v>0</v>
      </c>
      <c r="DT3" s="6">
        <f>IF(DN3=DT2,$C$22,0)</f>
        <v>0</v>
      </c>
      <c r="DU3" s="6"/>
      <c r="DV3" s="46">
        <f>IF(DN3=DO2,$C$7,IF(DN3=DP2,$C$10,IF(DN3=DQ2,$C$13,IF(DN3=DR2,$C$16,IF(DN3=DS2,$C$19,IF(DN3=DT2,$C$22,0))))))</f>
        <v>0</v>
      </c>
      <c r="DW3" s="46" t="str">
        <f>IF(DV3=0,"",DV3)</f>
        <v/>
      </c>
      <c r="DY3" s="71">
        <f>'Dopravné prostriedky'!$B$23</f>
        <v>0</v>
      </c>
      <c r="DZ3" s="6">
        <f>IF(DY3=DZ2,$C$7,0)</f>
        <v>0</v>
      </c>
      <c r="EA3" s="6">
        <f>IF(DY3=EA2,$C$10,0)</f>
        <v>0</v>
      </c>
      <c r="EB3" s="6">
        <f>IF(DY3=EB2,$C$13,0)</f>
        <v>0</v>
      </c>
      <c r="EC3" s="6">
        <f>IF(DY3=EC2,$C$16,0)</f>
        <v>0</v>
      </c>
      <c r="ED3" s="6">
        <f>IF(DY3=ED2,$C$19,0)</f>
        <v>0</v>
      </c>
      <c r="EE3" s="6">
        <f>IF(DY3=EE2,$C$22,0)</f>
        <v>0</v>
      </c>
      <c r="EF3" s="6"/>
      <c r="EG3" s="46">
        <f>IF(DY3=DZ2,$C$7,IF(DY3=EA2,$C$10,IF(DY3=EB2,$C$13,IF(DY3=EC2,$C$16,IF(DY3=ED2,$C$19,IF(DY3=EE2,$C$22,0))))))</f>
        <v>0</v>
      </c>
      <c r="EH3" s="46" t="str">
        <f>IF(EG3=0,"",EG3)</f>
        <v/>
      </c>
      <c r="EJ3" s="71">
        <f>'Dopravné prostriedky'!$B$24</f>
        <v>0</v>
      </c>
      <c r="EK3" s="6">
        <f>IF(EJ3=EK2,$C$7,0)</f>
        <v>0</v>
      </c>
      <c r="EL3" s="6">
        <f>IF(EJ3=EL2,$C$10,0)</f>
        <v>0</v>
      </c>
      <c r="EM3" s="6">
        <f>IF(EJ3=EM2,$C$13,0)</f>
        <v>0</v>
      </c>
      <c r="EN3" s="6">
        <f>IF(EJ3=EN2,$C$16,0)</f>
        <v>0</v>
      </c>
      <c r="EO3" s="6">
        <f>IF(EJ3=EO2,$C$19,0)</f>
        <v>0</v>
      </c>
      <c r="EP3" s="6">
        <f>IF(EJ3=EP2,$C$22,0)</f>
        <v>0</v>
      </c>
      <c r="EQ3" s="6"/>
      <c r="ER3" s="46">
        <f>IF(EJ3=EK2,$C$7,IF(EJ3=EL2,$C$10,IF(EJ3=EM2,$C$13,IF(EJ3=EN2,$C$16,IF(EJ3=EO2,$C$19,IF(EJ3=EP2,$C$22,0))))))</f>
        <v>0</v>
      </c>
      <c r="ES3" s="46" t="str">
        <f>IF(ER3=0,"",ER3)</f>
        <v/>
      </c>
      <c r="EU3" s="71">
        <f>'Dopravné prostriedky'!$B$25</f>
        <v>0</v>
      </c>
      <c r="EV3" s="6">
        <f>IF(EU3=EV2,$C$7,0)</f>
        <v>0</v>
      </c>
      <c r="EW3" s="6">
        <f>IF(EU3=EW2,$C$10,0)</f>
        <v>0</v>
      </c>
      <c r="EX3" s="6">
        <f>IF(EU3=EX2,$C$13,0)</f>
        <v>0</v>
      </c>
      <c r="EY3" s="6">
        <f>IF(EU3=EY2,$C$16,0)</f>
        <v>0</v>
      </c>
      <c r="EZ3" s="6">
        <f>IF(EU3=EZ2,$C$19,0)</f>
        <v>0</v>
      </c>
      <c r="FA3" s="6">
        <f>IF(EU3=FA2,$C$22,0)</f>
        <v>0</v>
      </c>
      <c r="FB3" s="6"/>
      <c r="FC3" s="46">
        <f>IF(EU3=EV2,$C$7,IF(EU3=EW2,$C$10,IF(EU3=EX2,$C$13,IF(EU3=EY2,$C$16,IF(EU3=EZ2,$C$19,IF(EU3=FA2,$C$22,0))))))</f>
        <v>0</v>
      </c>
      <c r="FD3" s="46" t="str">
        <f>IF(FC3=0,"",FC3)</f>
        <v/>
      </c>
      <c r="FF3" s="71">
        <f>'Dopravné prostriedky'!$B$26</f>
        <v>0</v>
      </c>
      <c r="FG3" s="6">
        <f>IF(FF3=FG2,$C$7,0)</f>
        <v>0</v>
      </c>
      <c r="FH3" s="6">
        <f>IF(FF3=FH2,$C$10,0)</f>
        <v>0</v>
      </c>
      <c r="FI3" s="6">
        <f>IF(FF3=FI2,$C$13,0)</f>
        <v>0</v>
      </c>
      <c r="FJ3" s="6">
        <f>IF(FF3=FJ2,$C$16,0)</f>
        <v>0</v>
      </c>
      <c r="FK3" s="6">
        <f>IF(FF3=FK2,$C$19,0)</f>
        <v>0</v>
      </c>
      <c r="FL3" s="6">
        <f>IF(FF3=FL2,$C$22,0)</f>
        <v>0</v>
      </c>
      <c r="FM3" s="6"/>
      <c r="FN3" s="46">
        <f>IF(FF3=FG2,$C$7,IF(FF3=FH2,$C$10,IF(FF3=FI2,$C$13,IF(FF3=FJ2,$C$16,IF(FF3=FK2,$C$19,IF(FF3=FL2,$C$22,0))))))</f>
        <v>0</v>
      </c>
      <c r="FO3" s="46" t="str">
        <f>IF(FN3=0,"",FN3)</f>
        <v/>
      </c>
    </row>
    <row r="4" spans="2:171" x14ac:dyDescent="0.25">
      <c r="H4" s="4"/>
      <c r="I4" s="6">
        <f>IF(H3=I2,$C$8,0)</f>
        <v>0</v>
      </c>
      <c r="J4" s="6">
        <f>IF(H3=J2,$C$11,0)</f>
        <v>0</v>
      </c>
      <c r="K4" s="6">
        <f>IF(H3=K2,$C$14,0)</f>
        <v>0</v>
      </c>
      <c r="L4" s="6">
        <f>IF(H3=L2,$C$17,0)</f>
        <v>0</v>
      </c>
      <c r="M4" s="6">
        <f>IF(H3=M2,$C$20,0)</f>
        <v>0</v>
      </c>
      <c r="N4" s="6">
        <f>IF(H3=N2,$C$23,0)</f>
        <v>0</v>
      </c>
      <c r="O4" s="6"/>
      <c r="P4" s="46">
        <f>IF(H3=I2,$C$8,IF(H3=J2,$C$11,IF(H3=K2,$C$14,IF(H3=L2,$C$17,IF(H3=M2,$C$20,IF(H3=N2,$C$23,0))))))</f>
        <v>0</v>
      </c>
      <c r="Q4" s="46" t="str">
        <f t="shared" ref="Q4:Q5" si="0">IF(P4=0,"",P4)</f>
        <v/>
      </c>
      <c r="S4" s="4"/>
      <c r="T4" s="6">
        <f>IF(S3=T2,$C$8,0)</f>
        <v>0</v>
      </c>
      <c r="U4" s="6">
        <f>IF(S3=U2,$C$11,0)</f>
        <v>0</v>
      </c>
      <c r="V4" s="6">
        <f>IF(S3=V2,$C$14,0)</f>
        <v>0</v>
      </c>
      <c r="W4" s="6">
        <f>IF(S3=W2,$C$17,0)</f>
        <v>0</v>
      </c>
      <c r="X4" s="6">
        <f>IF(S3=X2,$C$20,0)</f>
        <v>0</v>
      </c>
      <c r="Y4" s="6">
        <f>IF(S3=Y2,$C$23,0)</f>
        <v>0</v>
      </c>
      <c r="Z4" s="6"/>
      <c r="AA4" s="46">
        <f>IF(S3=T2,$C$8,IF(S3=U2,$C$11,IF(S3=V2,$C$14,IF(S3=W2,$C$17,IF(S3=X2,$C$20,IF(S3=Y2,$C$23,0))))))</f>
        <v>0</v>
      </c>
      <c r="AB4" s="46" t="str">
        <f t="shared" ref="AB4:AB5" si="1">IF(AA4=0,"",AA4)</f>
        <v/>
      </c>
      <c r="AD4" s="4"/>
      <c r="AE4" s="6">
        <f>IF(AD3=AE2,$C$8,0)</f>
        <v>0</v>
      </c>
      <c r="AF4" s="6">
        <f>IF(AD3=AF2,$C$11,0)</f>
        <v>0</v>
      </c>
      <c r="AG4" s="6">
        <f>IF(AD3=AG2,$C$14,0)</f>
        <v>0</v>
      </c>
      <c r="AH4" s="6">
        <f>IF(AD3=AH2,$C$17,0)</f>
        <v>0</v>
      </c>
      <c r="AI4" s="6">
        <f>IF(AD3=AI2,$C$20,0)</f>
        <v>0</v>
      </c>
      <c r="AJ4" s="6">
        <f>IF(AD3=AJ2,$C$23,0)</f>
        <v>0</v>
      </c>
      <c r="AK4" s="6"/>
      <c r="AL4" s="46">
        <f>IF(AD3=AE2,$C$8,IF(AD3=AF2,$C$11,IF(AD3=AG2,$C$14,IF(AD3=AH2,$C$17,IF(AD3=AI2,$C$20,IF(AD3=AJ2,$C$23,0))))))</f>
        <v>0</v>
      </c>
      <c r="AM4" s="46" t="str">
        <f t="shared" ref="AM4:AM5" si="2">IF(AL4=0,"",AL4)</f>
        <v/>
      </c>
      <c r="AO4" s="4"/>
      <c r="AP4" s="6">
        <f>IF(AO3=AP2,$C$8,0)</f>
        <v>0</v>
      </c>
      <c r="AQ4" s="6">
        <f>IF(AO3=AQ2,$C$11,0)</f>
        <v>0</v>
      </c>
      <c r="AR4" s="6">
        <f>IF(AO3=AR2,$C$14,0)</f>
        <v>0</v>
      </c>
      <c r="AS4" s="6">
        <f>IF(AO3=AS2,$C$17,0)</f>
        <v>0</v>
      </c>
      <c r="AT4" s="6">
        <f>IF(AO3=AT2,$C$20,0)</f>
        <v>0</v>
      </c>
      <c r="AU4" s="6">
        <f>IF(AO3=AU2,$C$23,0)</f>
        <v>0</v>
      </c>
      <c r="AV4" s="6"/>
      <c r="AW4" s="46">
        <f>IF(AO3=AP2,$C$8,IF(AO3=AQ2,$C$11,IF(AO3=AR2,$C$14,IF(AO3=AS2,$C$17,IF(AO3=AT2,$C$20,IF(AO3=AU2,$C$23,0))))))</f>
        <v>0</v>
      </c>
      <c r="AX4" s="46" t="str">
        <f t="shared" ref="AX4:AX5" si="3">IF(AW4=0,"",AW4)</f>
        <v/>
      </c>
      <c r="AZ4" s="4"/>
      <c r="BA4" s="6">
        <f>IF(AZ3=BA2,$C$8,0)</f>
        <v>0</v>
      </c>
      <c r="BB4" s="6">
        <f>IF(AZ3=BB2,$C$11,0)</f>
        <v>0</v>
      </c>
      <c r="BC4" s="6">
        <f>IF(AZ3=BC2,$C$14,0)</f>
        <v>0</v>
      </c>
      <c r="BD4" s="6">
        <f>IF(AZ3=BD2,$C$17,0)</f>
        <v>0</v>
      </c>
      <c r="BE4" s="6">
        <f>IF(AZ3=BE2,$C$20,0)</f>
        <v>0</v>
      </c>
      <c r="BF4" s="6">
        <f>IF(AZ3=BF2,$C$23,0)</f>
        <v>0</v>
      </c>
      <c r="BG4" s="6"/>
      <c r="BH4" s="46">
        <f>IF(AZ3=BA2,$C$8,IF(AZ3=BB2,$C$11,IF(AZ3=BC2,$C$14,IF(AZ3=BD2,$C$17,IF(AZ3=BE2,$C$20,IF(AZ3=BF2,$C$23,0))))))</f>
        <v>0</v>
      </c>
      <c r="BI4" s="46" t="str">
        <f t="shared" ref="BI4:BI5" si="4">IF(BH4=0,"",BH4)</f>
        <v/>
      </c>
      <c r="BK4" s="4"/>
      <c r="BL4" s="6">
        <f>IF(BK3=BL2,$C$8,0)</f>
        <v>0</v>
      </c>
      <c r="BM4" s="6">
        <f>IF(BK3=BM2,$C$11,0)</f>
        <v>0</v>
      </c>
      <c r="BN4" s="6">
        <f>IF(BK3=BN2,$C$14,0)</f>
        <v>0</v>
      </c>
      <c r="BO4" s="6">
        <f>IF(BK3=BO2,$C$17,0)</f>
        <v>0</v>
      </c>
      <c r="BP4" s="6">
        <f>IF(BK3=BP2,$C$20,0)</f>
        <v>0</v>
      </c>
      <c r="BQ4" s="6">
        <f>IF(BK3=BQ2,$C$23,0)</f>
        <v>0</v>
      </c>
      <c r="BR4" s="6"/>
      <c r="BS4" s="46">
        <f>IF(BK3=BL2,$C$8,IF(BK3=BM2,$C$11,IF(BK3=BN2,$C$14,IF(BK3=BO2,$C$17,IF(BK3=BP2,$C$20,IF(BK3=BQ2,$C$23,0))))))</f>
        <v>0</v>
      </c>
      <c r="BT4" s="46" t="str">
        <f t="shared" ref="BT4:BT5" si="5">IF(BS4=0,"",BS4)</f>
        <v/>
      </c>
      <c r="BV4" s="4"/>
      <c r="BW4" s="6">
        <f>IF(BV3=BW2,$C$8,0)</f>
        <v>0</v>
      </c>
      <c r="BX4" s="6">
        <f>IF(BV3=BX2,$C$11,0)</f>
        <v>0</v>
      </c>
      <c r="BY4" s="6">
        <f>IF(BV3=BY2,$C$14,0)</f>
        <v>0</v>
      </c>
      <c r="BZ4" s="6">
        <f>IF(BV3=BZ2,$C$17,0)</f>
        <v>0</v>
      </c>
      <c r="CA4" s="6">
        <f>IF(BV3=CA2,$C$20,0)</f>
        <v>0</v>
      </c>
      <c r="CB4" s="6">
        <f>IF(BV3=CB2,$C$23,0)</f>
        <v>0</v>
      </c>
      <c r="CC4" s="6"/>
      <c r="CD4" s="46">
        <f>IF(BV3=BW2,$C$8,IF(BV3=BX2,$C$11,IF(BV3=BY2,$C$14,IF(BV3=BZ2,$C$17,IF(BV3=CA2,$C$20,IF(BV3=CB2,$C$23,0))))))</f>
        <v>0</v>
      </c>
      <c r="CE4" s="46" t="str">
        <f t="shared" ref="CE4:CE5" si="6">IF(CD4=0,"",CD4)</f>
        <v/>
      </c>
      <c r="CG4" s="4"/>
      <c r="CH4" s="6">
        <f>IF(CG3=CH2,$C$8,0)</f>
        <v>0</v>
      </c>
      <c r="CI4" s="6">
        <f>IF(CG3=CI2,$C$11,0)</f>
        <v>0</v>
      </c>
      <c r="CJ4" s="6">
        <f>IF(CG3=CJ2,$C$14,0)</f>
        <v>0</v>
      </c>
      <c r="CK4" s="6">
        <f>IF(CG3=CK2,$C$17,0)</f>
        <v>0</v>
      </c>
      <c r="CL4" s="6">
        <f>IF(CG3=CL2,$C$20,0)</f>
        <v>0</v>
      </c>
      <c r="CM4" s="6">
        <f>IF(CG3=CM2,$C$23,0)</f>
        <v>0</v>
      </c>
      <c r="CN4" s="6"/>
      <c r="CO4" s="46">
        <f>IF(CG3=CH2,$C$8,IF(CG3=CI2,$C$11,IF(CG3=CJ2,$C$14,IF(CG3=CK2,$C$17,IF(CG3=CL2,$C$20,IF(CG3=CM2,$C$23,0))))))</f>
        <v>0</v>
      </c>
      <c r="CP4" s="46" t="str">
        <f t="shared" ref="CP4:CP5" si="7">IF(CO4=0,"",CO4)</f>
        <v/>
      </c>
      <c r="CR4" s="4"/>
      <c r="CS4" s="6">
        <f>IF(CR3=CS2,$C$8,0)</f>
        <v>0</v>
      </c>
      <c r="CT4" s="6">
        <f>IF(CR3=CT2,$C$11,0)</f>
        <v>0</v>
      </c>
      <c r="CU4" s="6">
        <f>IF(CR3=CU2,$C$14,0)</f>
        <v>0</v>
      </c>
      <c r="CV4" s="6">
        <f>IF(CR3=CV2,$C$17,0)</f>
        <v>0</v>
      </c>
      <c r="CW4" s="6">
        <f>IF(CR3=CW2,$C$20,0)</f>
        <v>0</v>
      </c>
      <c r="CX4" s="6">
        <f>IF(CR3=CX2,$C$23,0)</f>
        <v>0</v>
      </c>
      <c r="CY4" s="6"/>
      <c r="CZ4" s="46">
        <f>IF(CR3=CS2,$C$8,IF(CR3=CT2,$C$11,IF(CR3=CU2,$C$14,IF(CR3=CV2,$C$17,IF(CR3=CW2,$C$20,IF(CR3=CX2,$C$23,0))))))</f>
        <v>0</v>
      </c>
      <c r="DA4" s="46" t="str">
        <f t="shared" ref="DA4:DA5" si="8">IF(CZ4=0,"",CZ4)</f>
        <v/>
      </c>
      <c r="DC4" s="4"/>
      <c r="DD4" s="6">
        <f>IF(DC3=DD2,$C$8,0)</f>
        <v>0</v>
      </c>
      <c r="DE4" s="6">
        <f>IF(DC3=DE2,$C$11,0)</f>
        <v>0</v>
      </c>
      <c r="DF4" s="6">
        <f>IF(DC3=DF2,$C$14,0)</f>
        <v>0</v>
      </c>
      <c r="DG4" s="6">
        <f>IF(DC3=DG2,$C$17,0)</f>
        <v>0</v>
      </c>
      <c r="DH4" s="6">
        <f>IF(DC3=DH2,$C$20,0)</f>
        <v>0</v>
      </c>
      <c r="DI4" s="6">
        <f>IF(DC3=DI2,$C$23,0)</f>
        <v>0</v>
      </c>
      <c r="DJ4" s="6"/>
      <c r="DK4" s="46">
        <f>IF(DC3=DD2,$C$8,IF(DC3=DE2,$C$11,IF(DC3=DF2,$C$14,IF(DC3=DG2,$C$17,IF(DC3=DH2,$C$20,IF(DC3=DI2,$C$23,0))))))</f>
        <v>0</v>
      </c>
      <c r="DL4" s="46" t="str">
        <f t="shared" ref="DL4:DL5" si="9">IF(DK4=0,"",DK4)</f>
        <v/>
      </c>
      <c r="DN4" s="4"/>
      <c r="DO4" s="6">
        <f>IF(DN3=DO2,$C$8,0)</f>
        <v>0</v>
      </c>
      <c r="DP4" s="6">
        <f>IF(DN3=DP2,$C$11,0)</f>
        <v>0</v>
      </c>
      <c r="DQ4" s="6">
        <f>IF(DN3=DQ2,$C$14,0)</f>
        <v>0</v>
      </c>
      <c r="DR4" s="6">
        <f>IF(DN3=DR2,$C$17,0)</f>
        <v>0</v>
      </c>
      <c r="DS4" s="6">
        <f>IF(DN3=DS2,$C$20,0)</f>
        <v>0</v>
      </c>
      <c r="DT4" s="6">
        <f>IF(DN3=DT2,$C$23,0)</f>
        <v>0</v>
      </c>
      <c r="DU4" s="6"/>
      <c r="DV4" s="46">
        <f>IF(DN3=DO2,$C$8,IF(DN3=DP2,$C$11,IF(DN3=DQ2,$C$14,IF(DN3=DR2,$C$17,IF(DN3=DS2,$C$20,IF(DN3=DT2,$C$23,0))))))</f>
        <v>0</v>
      </c>
      <c r="DW4" s="46" t="str">
        <f t="shared" ref="DW4:DW5" si="10">IF(DV4=0,"",DV4)</f>
        <v/>
      </c>
      <c r="DY4" s="4"/>
      <c r="DZ4" s="6">
        <f>IF(DY3=DZ2,$C$8,0)</f>
        <v>0</v>
      </c>
      <c r="EA4" s="6">
        <f>IF(DY3=EA2,$C$11,0)</f>
        <v>0</v>
      </c>
      <c r="EB4" s="6">
        <f>IF(DY3=EB2,$C$14,0)</f>
        <v>0</v>
      </c>
      <c r="EC4" s="6">
        <f>IF(DY3=EC2,$C$17,0)</f>
        <v>0</v>
      </c>
      <c r="ED4" s="6">
        <f>IF(DY3=ED2,$C$20,0)</f>
        <v>0</v>
      </c>
      <c r="EE4" s="6">
        <f>IF(DY3=EE2,$C$23,0)</f>
        <v>0</v>
      </c>
      <c r="EF4" s="6"/>
      <c r="EG4" s="46">
        <f>IF(DY3=DZ2,$C$8,IF(DY3=EA2,$C$11,IF(DY3=EB2,$C$14,IF(DY3=EC2,$C$17,IF(DY3=ED2,$C$20,IF(DY3=EE2,$C$23,0))))))</f>
        <v>0</v>
      </c>
      <c r="EH4" s="46" t="str">
        <f t="shared" ref="EH4:EH5" si="11">IF(EG4=0,"",EG4)</f>
        <v/>
      </c>
      <c r="EJ4" s="4"/>
      <c r="EK4" s="6">
        <f>IF(EJ3=EK2,$C$8,0)</f>
        <v>0</v>
      </c>
      <c r="EL4" s="6">
        <f>IF(EJ3=EL2,$C$11,0)</f>
        <v>0</v>
      </c>
      <c r="EM4" s="6">
        <f>IF(EJ3=EM2,$C$14,0)</f>
        <v>0</v>
      </c>
      <c r="EN4" s="6">
        <f>IF(EJ3=EN2,$C$17,0)</f>
        <v>0</v>
      </c>
      <c r="EO4" s="6">
        <f>IF(EJ3=EO2,$C$20,0)</f>
        <v>0</v>
      </c>
      <c r="EP4" s="6">
        <f>IF(EJ3=EP2,$C$23,0)</f>
        <v>0</v>
      </c>
      <c r="EQ4" s="6"/>
      <c r="ER4" s="46">
        <f>IF(EJ3=EK2,$C$8,IF(EJ3=EL2,$C$11,IF(EJ3=EM2,$C$14,IF(EJ3=EN2,$C$17,IF(EJ3=EO2,$C$20,IF(EJ3=EP2,$C$23,0))))))</f>
        <v>0</v>
      </c>
      <c r="ES4" s="46" t="str">
        <f t="shared" ref="ES4:ES5" si="12">IF(ER4=0,"",ER4)</f>
        <v/>
      </c>
      <c r="EU4" s="4"/>
      <c r="EV4" s="6">
        <f>IF(EU3=EV2,$C$8,0)</f>
        <v>0</v>
      </c>
      <c r="EW4" s="6">
        <f>IF(EU3=EW2,$C$11,0)</f>
        <v>0</v>
      </c>
      <c r="EX4" s="6">
        <f>IF(EU3=EX2,$C$14,0)</f>
        <v>0</v>
      </c>
      <c r="EY4" s="6">
        <f>IF(EU3=EY2,$C$17,0)</f>
        <v>0</v>
      </c>
      <c r="EZ4" s="6">
        <f>IF(EU3=EZ2,$C$20,0)</f>
        <v>0</v>
      </c>
      <c r="FA4" s="6">
        <f>IF(EU3=FA2,$C$23,0)</f>
        <v>0</v>
      </c>
      <c r="FB4" s="6"/>
      <c r="FC4" s="46">
        <f>IF(EU3=EV2,$C$8,IF(EU3=EW2,$C$11,IF(EU3=EX2,$C$14,IF(EU3=EY2,$C$17,IF(EU3=EZ2,$C$20,IF(EU3=FA2,$C$23,0))))))</f>
        <v>0</v>
      </c>
      <c r="FD4" s="46" t="str">
        <f t="shared" ref="FD4:FD5" si="13">IF(FC4=0,"",FC4)</f>
        <v/>
      </c>
      <c r="FF4" s="4"/>
      <c r="FG4" s="6">
        <f>IF(FF3=FG2,$C$8,0)</f>
        <v>0</v>
      </c>
      <c r="FH4" s="6">
        <f>IF(FF3=FH2,$C$11,0)</f>
        <v>0</v>
      </c>
      <c r="FI4" s="6">
        <f>IF(FF3=FI2,$C$14,0)</f>
        <v>0</v>
      </c>
      <c r="FJ4" s="6">
        <f>IF(FF3=FJ2,$C$17,0)</f>
        <v>0</v>
      </c>
      <c r="FK4" s="6">
        <f>IF(FF3=FK2,$C$20,0)</f>
        <v>0</v>
      </c>
      <c r="FL4" s="6">
        <f>IF(FF3=FL2,$C$23,0)</f>
        <v>0</v>
      </c>
      <c r="FM4" s="6"/>
      <c r="FN4" s="46">
        <f>IF(FF3=FG2,$C$8,IF(FF3=FH2,$C$11,IF(FF3=FI2,$C$14,IF(FF3=FJ2,$C$17,IF(FF3=FK2,$C$20,IF(FF3=FL2,$C$23,0))))))</f>
        <v>0</v>
      </c>
      <c r="FO4" s="46" t="str">
        <f t="shared" ref="FO4:FO5" si="14">IF(FN4=0,"",FN4)</f>
        <v/>
      </c>
    </row>
    <row r="5" spans="2:171" ht="15.75" thickBot="1" x14ac:dyDescent="0.3">
      <c r="H5" s="8"/>
      <c r="I5" s="9">
        <f>IF(H3=I2,$C$9,0)</f>
        <v>0</v>
      </c>
      <c r="J5" s="9">
        <f>IF(H3=J2,$C$12,0)</f>
        <v>0</v>
      </c>
      <c r="K5" s="9">
        <f>IF(H3=K2,$C$15,0)</f>
        <v>0</v>
      </c>
      <c r="L5" s="9">
        <f>IF(H3=L2,$C$18,0)</f>
        <v>0</v>
      </c>
      <c r="M5" s="9">
        <f>IF(H3=M2,$C$21,0)</f>
        <v>0</v>
      </c>
      <c r="N5" s="9">
        <f>IF(H3=N2,$C$24,0)</f>
        <v>0</v>
      </c>
      <c r="O5" s="9"/>
      <c r="P5" s="47">
        <f>IF(H3=I2,$C$9,IF(H3=J2,$C$12,IF(H3=K2,$C$15,IF(H3=L2,$C$18,IF(H3=M2,$C$21,IF(H3=N2,$C$24,0))))))</f>
        <v>0</v>
      </c>
      <c r="Q5" s="47" t="str">
        <f t="shared" si="0"/>
        <v/>
      </c>
      <c r="S5" s="8"/>
      <c r="T5" s="9">
        <f>IF(S3=T2,$C$9,0)</f>
        <v>0</v>
      </c>
      <c r="U5" s="9">
        <f>IF(S3=U2,$C$12,0)</f>
        <v>0</v>
      </c>
      <c r="V5" s="9">
        <f>IF(S3=V2,$C$15,0)</f>
        <v>0</v>
      </c>
      <c r="W5" s="9">
        <f>IF(S3=W2,$C$18,0)</f>
        <v>0</v>
      </c>
      <c r="X5" s="9">
        <f>IF(S3=X2,$C$21,0)</f>
        <v>0</v>
      </c>
      <c r="Y5" s="9">
        <f>IF(S3=Y2,$C$24,0)</f>
        <v>0</v>
      </c>
      <c r="Z5" s="9"/>
      <c r="AA5" s="47">
        <f>IF(S3=T2,$C$9,IF(S3=U2,$C$12,IF(S3=V2,$C$15,IF(S3=W2,$C$18,IF(S3=X2,$C$21,IF(S3=Y2,$C$24,0))))))</f>
        <v>0</v>
      </c>
      <c r="AB5" s="47" t="str">
        <f t="shared" si="1"/>
        <v/>
      </c>
      <c r="AD5" s="8"/>
      <c r="AE5" s="9">
        <f>IF(AD3=AE2,$C$9,0)</f>
        <v>0</v>
      </c>
      <c r="AF5" s="9">
        <f>IF(AD3=AF2,$C$12,0)</f>
        <v>0</v>
      </c>
      <c r="AG5" s="9">
        <f>IF(AD3=AG2,$C$15,0)</f>
        <v>0</v>
      </c>
      <c r="AH5" s="9">
        <f>IF(AD3=AH2,$C$18,0)</f>
        <v>0</v>
      </c>
      <c r="AI5" s="9">
        <f>IF(AD3=AI2,$C$21,0)</f>
        <v>0</v>
      </c>
      <c r="AJ5" s="9">
        <f>IF(AD3=AJ2,$C$24,0)</f>
        <v>0</v>
      </c>
      <c r="AK5" s="9"/>
      <c r="AL5" s="47">
        <f>IF(AD3=AE2,$C$9,IF(AD3=AF2,$C$12,IF(AD3=AG2,$C$15,IF(AD3=AH2,$C$18,IF(AD3=AI2,$C$21,IF(AD3=AJ2,$C$24,0))))))</f>
        <v>0</v>
      </c>
      <c r="AM5" s="47" t="str">
        <f t="shared" si="2"/>
        <v/>
      </c>
      <c r="AO5" s="8"/>
      <c r="AP5" s="9">
        <f>IF(AO3=AP2,$C$9,0)</f>
        <v>0</v>
      </c>
      <c r="AQ5" s="9">
        <f>IF(AO3=AQ2,$C$12,0)</f>
        <v>0</v>
      </c>
      <c r="AR5" s="9">
        <f>IF(AO3=AR2,$C$15,0)</f>
        <v>0</v>
      </c>
      <c r="AS5" s="9">
        <f>IF(AO3=AS2,$C$18,0)</f>
        <v>0</v>
      </c>
      <c r="AT5" s="9">
        <f>IF(AO3=AT2,$C$21,0)</f>
        <v>0</v>
      </c>
      <c r="AU5" s="9">
        <f>IF(AO3=AU2,$C$24,0)</f>
        <v>0</v>
      </c>
      <c r="AV5" s="9"/>
      <c r="AW5" s="47">
        <f>IF(AO3=AP2,$C$9,IF(AO3=AQ2,$C$12,IF(AO3=AR2,$C$15,IF(AO3=AS2,$C$18,IF(AO3=AT2,$C$21,IF(AO3=AU2,$C$24,0))))))</f>
        <v>0</v>
      </c>
      <c r="AX5" s="47" t="str">
        <f t="shared" si="3"/>
        <v/>
      </c>
      <c r="AZ5" s="8"/>
      <c r="BA5" s="9">
        <f>IF(AZ3=BA2,$C$9,0)</f>
        <v>0</v>
      </c>
      <c r="BB5" s="9">
        <f>IF(AZ3=BB2,$C$12,0)</f>
        <v>0</v>
      </c>
      <c r="BC5" s="9">
        <f>IF(AZ3=BC2,$C$15,0)</f>
        <v>0</v>
      </c>
      <c r="BD5" s="9">
        <f>IF(AZ3=BD2,$C$18,0)</f>
        <v>0</v>
      </c>
      <c r="BE5" s="9">
        <f>IF(AZ3=BE2,$C$21,0)</f>
        <v>0</v>
      </c>
      <c r="BF5" s="9">
        <f>IF(AZ3=BF2,$C$24,0)</f>
        <v>0</v>
      </c>
      <c r="BG5" s="9"/>
      <c r="BH5" s="47">
        <f>IF(AZ3=BA2,$C$9,IF(AZ3=BB2,$C$12,IF(AZ3=BC2,$C$15,IF(AZ3=BD2,$C$18,IF(AZ3=BE2,$C$21,IF(AZ3=BF2,$C$24,0))))))</f>
        <v>0</v>
      </c>
      <c r="BI5" s="47" t="str">
        <f t="shared" si="4"/>
        <v/>
      </c>
      <c r="BK5" s="8"/>
      <c r="BL5" s="9">
        <f>IF(BK3=BL2,$C$9,0)</f>
        <v>0</v>
      </c>
      <c r="BM5" s="9">
        <f>IF(BK3=BM2,$C$12,0)</f>
        <v>0</v>
      </c>
      <c r="BN5" s="9">
        <f>IF(BK3=BN2,$C$15,0)</f>
        <v>0</v>
      </c>
      <c r="BO5" s="9">
        <f>IF(BK3=BO2,$C$18,0)</f>
        <v>0</v>
      </c>
      <c r="BP5" s="9">
        <f>IF(BK3=BP2,$C$21,0)</f>
        <v>0</v>
      </c>
      <c r="BQ5" s="9">
        <f>IF(BK3=BQ2,$C$24,0)</f>
        <v>0</v>
      </c>
      <c r="BR5" s="9"/>
      <c r="BS5" s="47">
        <f>IF(BK3=BL2,$C$9,IF(BK3=BM2,$C$12,IF(BK3=BN2,$C$15,IF(BK3=BO2,$C$18,IF(BK3=BP2,$C$21,IF(BK3=BQ2,$C$24,0))))))</f>
        <v>0</v>
      </c>
      <c r="BT5" s="47" t="str">
        <f t="shared" si="5"/>
        <v/>
      </c>
      <c r="BV5" s="8"/>
      <c r="BW5" s="9">
        <f>IF(BV3=BW2,$C$9,0)</f>
        <v>0</v>
      </c>
      <c r="BX5" s="9">
        <f>IF(BV3=BX2,$C$12,0)</f>
        <v>0</v>
      </c>
      <c r="BY5" s="9">
        <f>IF(BV3=BY2,$C$15,0)</f>
        <v>0</v>
      </c>
      <c r="BZ5" s="9">
        <f>IF(BV3=BZ2,$C$18,0)</f>
        <v>0</v>
      </c>
      <c r="CA5" s="9">
        <f>IF(BV3=CA2,$C$21,0)</f>
        <v>0</v>
      </c>
      <c r="CB5" s="9">
        <f>IF(BV3=CB2,$C$24,0)</f>
        <v>0</v>
      </c>
      <c r="CC5" s="9"/>
      <c r="CD5" s="47">
        <f>IF(BV3=BW2,$C$9,IF(BV3=BX2,$C$12,IF(BV3=BY2,$C$15,IF(BV3=BZ2,$C$18,IF(BV3=CA2,$C$21,IF(BV3=CB2,$C$24,0))))))</f>
        <v>0</v>
      </c>
      <c r="CE5" s="47" t="str">
        <f t="shared" si="6"/>
        <v/>
      </c>
      <c r="CG5" s="8"/>
      <c r="CH5" s="9">
        <f>IF(CG3=CH2,$C$9,0)</f>
        <v>0</v>
      </c>
      <c r="CI5" s="9">
        <f>IF(CG3=CI2,$C$12,0)</f>
        <v>0</v>
      </c>
      <c r="CJ5" s="9">
        <f>IF(CG3=CJ2,$C$15,0)</f>
        <v>0</v>
      </c>
      <c r="CK5" s="9">
        <f>IF(CG3=CK2,$C$18,0)</f>
        <v>0</v>
      </c>
      <c r="CL5" s="9">
        <f>IF(CG3=CL2,$C$21,0)</f>
        <v>0</v>
      </c>
      <c r="CM5" s="9">
        <f>IF(CG3=CM2,$C$24,0)</f>
        <v>0</v>
      </c>
      <c r="CN5" s="9"/>
      <c r="CO5" s="47">
        <f>IF(CG3=CH2,$C$9,IF(CG3=CI2,$C$12,IF(CG3=CJ2,$C$15,IF(CG3=CK2,$C$18,IF(CG3=CL2,$C$21,IF(CG3=CM2,$C$24,0))))))</f>
        <v>0</v>
      </c>
      <c r="CP5" s="47" t="str">
        <f t="shared" si="7"/>
        <v/>
      </c>
      <c r="CR5" s="8"/>
      <c r="CS5" s="9">
        <f>IF(CR3=CS2,$C$9,0)</f>
        <v>0</v>
      </c>
      <c r="CT5" s="9">
        <f>IF(CR3=CT2,$C$12,0)</f>
        <v>0</v>
      </c>
      <c r="CU5" s="9">
        <f>IF(CR3=CU2,$C$15,0)</f>
        <v>0</v>
      </c>
      <c r="CV5" s="9">
        <f>IF(CR3=CV2,$C$18,0)</f>
        <v>0</v>
      </c>
      <c r="CW5" s="9">
        <f>IF(CR3=CW2,$C$21,0)</f>
        <v>0</v>
      </c>
      <c r="CX5" s="9">
        <f>IF(CR3=CX2,$C$24,0)</f>
        <v>0</v>
      </c>
      <c r="CY5" s="9"/>
      <c r="CZ5" s="47">
        <f>IF(CR3=CS2,$C$9,IF(CR3=CT2,$C$12,IF(CR3=CU2,$C$15,IF(CR3=CV2,$C$18,IF(CR3=CW2,$C$21,IF(CR3=CX2,$C$24,0))))))</f>
        <v>0</v>
      </c>
      <c r="DA5" s="47" t="str">
        <f t="shared" si="8"/>
        <v/>
      </c>
      <c r="DC5" s="8"/>
      <c r="DD5" s="9">
        <f>IF(DC3=DD2,$C$9,0)</f>
        <v>0</v>
      </c>
      <c r="DE5" s="9">
        <f>IF(DC3=DE2,$C$12,0)</f>
        <v>0</v>
      </c>
      <c r="DF5" s="9">
        <f>IF(DC3=DF2,$C$15,0)</f>
        <v>0</v>
      </c>
      <c r="DG5" s="9">
        <f>IF(DC3=DG2,$C$18,0)</f>
        <v>0</v>
      </c>
      <c r="DH5" s="9">
        <f>IF(DC3=DH2,$C$21,0)</f>
        <v>0</v>
      </c>
      <c r="DI5" s="9">
        <f>IF(DC3=DI2,$C$24,0)</f>
        <v>0</v>
      </c>
      <c r="DJ5" s="9"/>
      <c r="DK5" s="47">
        <f>IF(DC3=DD2,$C$9,IF(DC3=DE2,$C$12,IF(DC3=DF2,$C$15,IF(DC3=DG2,$C$18,IF(DC3=DH2,$C$21,IF(DC3=DI2,$C$24,0))))))</f>
        <v>0</v>
      </c>
      <c r="DL5" s="47" t="str">
        <f t="shared" si="9"/>
        <v/>
      </c>
      <c r="DN5" s="8"/>
      <c r="DO5" s="9">
        <f>IF(DN3=DO2,$C$9,0)</f>
        <v>0</v>
      </c>
      <c r="DP5" s="9">
        <f>IF(DN3=DP2,$C$12,0)</f>
        <v>0</v>
      </c>
      <c r="DQ5" s="9">
        <f>IF(DN3=DQ2,$C$15,0)</f>
        <v>0</v>
      </c>
      <c r="DR5" s="9">
        <f>IF(DN3=DR2,$C$18,0)</f>
        <v>0</v>
      </c>
      <c r="DS5" s="9">
        <f>IF(DN3=DS2,$C$21,0)</f>
        <v>0</v>
      </c>
      <c r="DT5" s="9">
        <f>IF(DN3=DT2,$C$24,0)</f>
        <v>0</v>
      </c>
      <c r="DU5" s="9"/>
      <c r="DV5" s="47">
        <f>IF(DN3=DO2,$C$9,IF(DN3=DP2,$C$12,IF(DN3=DQ2,$C$15,IF(DN3=DR2,$C$18,IF(DN3=DS2,$C$21,IF(DN3=DT2,$C$24,0))))))</f>
        <v>0</v>
      </c>
      <c r="DW5" s="47" t="str">
        <f t="shared" si="10"/>
        <v/>
      </c>
      <c r="DY5" s="8"/>
      <c r="DZ5" s="9">
        <f>IF(DY3=DZ2,$C$9,0)</f>
        <v>0</v>
      </c>
      <c r="EA5" s="9">
        <f>IF(DY3=EA2,$C$12,0)</f>
        <v>0</v>
      </c>
      <c r="EB5" s="9">
        <f>IF(DY3=EB2,$C$15,0)</f>
        <v>0</v>
      </c>
      <c r="EC5" s="9">
        <f>IF(DY3=EC2,$C$18,0)</f>
        <v>0</v>
      </c>
      <c r="ED5" s="9">
        <f>IF(DY3=ED2,$C$21,0)</f>
        <v>0</v>
      </c>
      <c r="EE5" s="9">
        <f>IF(DY3=EE2,$C$24,0)</f>
        <v>0</v>
      </c>
      <c r="EF5" s="9"/>
      <c r="EG5" s="47">
        <f>IF(DY3=DZ2,$C$9,IF(DY3=EA2,$C$12,IF(DY3=EB2,$C$15,IF(DY3=EC2,$C$18,IF(DY3=ED2,$C$21,IF(DY3=EE2,$C$24,0))))))</f>
        <v>0</v>
      </c>
      <c r="EH5" s="47" t="str">
        <f t="shared" si="11"/>
        <v/>
      </c>
      <c r="EJ5" s="8"/>
      <c r="EK5" s="9">
        <f>IF(EJ3=EK2,$C$9,0)</f>
        <v>0</v>
      </c>
      <c r="EL5" s="9">
        <f>IF(EJ3=EL2,$C$12,0)</f>
        <v>0</v>
      </c>
      <c r="EM5" s="9">
        <f>IF(EJ3=EM2,$C$15,0)</f>
        <v>0</v>
      </c>
      <c r="EN5" s="9">
        <f>IF(EJ3=EN2,$C$18,0)</f>
        <v>0</v>
      </c>
      <c r="EO5" s="9">
        <f>IF(EJ3=EO2,$C$21,0)</f>
        <v>0</v>
      </c>
      <c r="EP5" s="9">
        <f>IF(EJ3=EP2,$C$24,0)</f>
        <v>0</v>
      </c>
      <c r="EQ5" s="9"/>
      <c r="ER5" s="47">
        <f>IF(EJ3=EK2,$C$9,IF(EJ3=EL2,$C$12,IF(EJ3=EM2,$C$15,IF(EJ3=EN2,$C$18,IF(EJ3=EO2,$C$21,IF(EJ3=EP2,$C$24,0))))))</f>
        <v>0</v>
      </c>
      <c r="ES5" s="47" t="str">
        <f t="shared" si="12"/>
        <v/>
      </c>
      <c r="EU5" s="8"/>
      <c r="EV5" s="9">
        <f>IF(EU3=EV2,$C$9,0)</f>
        <v>0</v>
      </c>
      <c r="EW5" s="9">
        <f>IF(EU3=EW2,$C$12,0)</f>
        <v>0</v>
      </c>
      <c r="EX5" s="9">
        <f>IF(EU3=EX2,$C$15,0)</f>
        <v>0</v>
      </c>
      <c r="EY5" s="9">
        <f>IF(EU3=EY2,$C$18,0)</f>
        <v>0</v>
      </c>
      <c r="EZ5" s="9">
        <f>IF(EU3=EZ2,$C$21,0)</f>
        <v>0</v>
      </c>
      <c r="FA5" s="9">
        <f>IF(EU3=FA2,$C$24,0)</f>
        <v>0</v>
      </c>
      <c r="FB5" s="9"/>
      <c r="FC5" s="47">
        <f>IF(EU3=EV2,$C$9,IF(EU3=EW2,$C$12,IF(EU3=EX2,$C$15,IF(EU3=EY2,$C$18,IF(EU3=EZ2,$C$21,IF(EU3=FA2,$C$24,0))))))</f>
        <v>0</v>
      </c>
      <c r="FD5" s="47" t="str">
        <f t="shared" si="13"/>
        <v/>
      </c>
      <c r="FF5" s="8"/>
      <c r="FG5" s="9">
        <f>IF(FF3=FG2,$C$9,0)</f>
        <v>0</v>
      </c>
      <c r="FH5" s="9">
        <f>IF(FF3=FH2,$C$12,0)</f>
        <v>0</v>
      </c>
      <c r="FI5" s="9">
        <f>IF(FF3=FI2,$C$15,0)</f>
        <v>0</v>
      </c>
      <c r="FJ5" s="9">
        <f>IF(FF3=FJ2,$C$18,0)</f>
        <v>0</v>
      </c>
      <c r="FK5" s="9">
        <f>IF(FF3=FK2,$C$21,0)</f>
        <v>0</v>
      </c>
      <c r="FL5" s="9">
        <f>IF(FF3=FL2,$C$24,0)</f>
        <v>0</v>
      </c>
      <c r="FM5" s="9"/>
      <c r="FN5" s="47">
        <f>IF(FF3=FG2,$C$9,IF(FF3=FH2,$C$12,IF(FF3=FI2,$C$15,IF(FF3=FJ2,$C$18,IF(FF3=FK2,$C$21,IF(FF3=FL2,$C$24,0))))))</f>
        <v>0</v>
      </c>
      <c r="FO5" s="47" t="str">
        <f t="shared" si="14"/>
        <v/>
      </c>
    </row>
    <row r="6" spans="2:171" ht="15.75" thickBot="1" x14ac:dyDescent="0.3"/>
    <row r="7" spans="2:171" x14ac:dyDescent="0.25">
      <c r="B7" s="23" t="s">
        <v>10</v>
      </c>
      <c r="C7" s="43" t="s">
        <v>14</v>
      </c>
      <c r="EK7" s="71"/>
      <c r="EV7" s="71"/>
      <c r="FG7" s="71"/>
    </row>
    <row r="8" spans="2:171" x14ac:dyDescent="0.25">
      <c r="B8" s="4"/>
      <c r="C8" s="5"/>
      <c r="CS8" s="71"/>
      <c r="DO8" s="71"/>
      <c r="DZ8" s="71"/>
    </row>
    <row r="9" spans="2:171" ht="15.75" thickBot="1" x14ac:dyDescent="0.3">
      <c r="B9" s="8"/>
      <c r="C9" s="10"/>
    </row>
    <row r="10" spans="2:171" x14ac:dyDescent="0.25">
      <c r="B10" s="23" t="s">
        <v>9</v>
      </c>
      <c r="C10" s="25" t="s">
        <v>15</v>
      </c>
    </row>
    <row r="11" spans="2:171" x14ac:dyDescent="0.25">
      <c r="B11" s="4"/>
      <c r="C11" s="5"/>
    </row>
    <row r="12" spans="2:171" ht="15.75" thickBot="1" x14ac:dyDescent="0.3">
      <c r="B12" s="8"/>
      <c r="C12" s="10"/>
    </row>
    <row r="13" spans="2:171" x14ac:dyDescent="0.25">
      <c r="B13" s="23" t="s">
        <v>11</v>
      </c>
      <c r="C13" s="25" t="s">
        <v>16</v>
      </c>
    </row>
    <row r="14" spans="2:171" x14ac:dyDescent="0.25">
      <c r="B14" s="4"/>
      <c r="C14" s="15" t="s">
        <v>17</v>
      </c>
    </row>
    <row r="15" spans="2:171" ht="15.75" thickBot="1" x14ac:dyDescent="0.3">
      <c r="B15" s="8"/>
      <c r="C15" s="10"/>
    </row>
    <row r="16" spans="2:171" x14ac:dyDescent="0.25">
      <c r="B16" s="23" t="s">
        <v>8</v>
      </c>
      <c r="C16" s="44" t="s">
        <v>73</v>
      </c>
    </row>
    <row r="17" spans="2:201" x14ac:dyDescent="0.25">
      <c r="B17" s="4"/>
      <c r="C17" s="5"/>
    </row>
    <row r="18" spans="2:201" ht="15.75" thickBot="1" x14ac:dyDescent="0.3">
      <c r="B18" s="8"/>
      <c r="C18" s="10"/>
    </row>
    <row r="19" spans="2:201" x14ac:dyDescent="0.25">
      <c r="B19" s="23" t="s">
        <v>12</v>
      </c>
      <c r="C19" s="25" t="s">
        <v>18</v>
      </c>
    </row>
    <row r="20" spans="2:201" x14ac:dyDescent="0.25">
      <c r="B20" s="4"/>
      <c r="C20" s="15" t="s">
        <v>19</v>
      </c>
    </row>
    <row r="21" spans="2:201" ht="15.75" thickBot="1" x14ac:dyDescent="0.3">
      <c r="B21" s="8"/>
      <c r="C21" s="19" t="s">
        <v>20</v>
      </c>
    </row>
    <row r="22" spans="2:201" x14ac:dyDescent="0.25">
      <c r="B22" s="23" t="s">
        <v>13</v>
      </c>
      <c r="C22" s="44" t="s">
        <v>74</v>
      </c>
    </row>
    <row r="23" spans="2:201" x14ac:dyDescent="0.25">
      <c r="B23" s="4"/>
      <c r="C23" s="5"/>
    </row>
    <row r="24" spans="2:201" ht="15.75" thickBot="1" x14ac:dyDescent="0.3">
      <c r="B24" s="8"/>
      <c r="C24" s="10"/>
      <c r="AI24" s="71"/>
    </row>
    <row r="25" spans="2:201" x14ac:dyDescent="0.25">
      <c r="AV25" s="71"/>
      <c r="BI25" s="71"/>
      <c r="BV25" s="71"/>
      <c r="CI25" s="71"/>
      <c r="CV25" s="71"/>
      <c r="DI25" s="71"/>
      <c r="DV25" s="71"/>
      <c r="EI25" s="71"/>
      <c r="EV25" s="71"/>
      <c r="FI25" s="71"/>
      <c r="FV25" s="71"/>
      <c r="GI25" s="71"/>
    </row>
    <row r="26" spans="2:201" ht="15.75" thickBot="1" x14ac:dyDescent="0.3"/>
    <row r="27" spans="2:201" ht="15.75" thickBot="1" x14ac:dyDescent="0.3">
      <c r="B27" s="49" t="s">
        <v>14</v>
      </c>
      <c r="C27" s="25" t="s">
        <v>21</v>
      </c>
      <c r="H27" s="23" t="s">
        <v>280</v>
      </c>
      <c r="I27" s="24" t="s">
        <v>14</v>
      </c>
      <c r="J27" s="27" t="s">
        <v>15</v>
      </c>
      <c r="K27" s="27" t="s">
        <v>16</v>
      </c>
      <c r="L27" s="27" t="s">
        <v>17</v>
      </c>
      <c r="M27" s="27" t="s">
        <v>73</v>
      </c>
      <c r="N27" s="27" t="s">
        <v>18</v>
      </c>
      <c r="O27" s="27" t="s">
        <v>19</v>
      </c>
      <c r="P27" s="27" t="s">
        <v>20</v>
      </c>
      <c r="Q27" s="25" t="s">
        <v>74</v>
      </c>
      <c r="R27" s="57" t="s">
        <v>71</v>
      </c>
      <c r="S27" s="58" t="s">
        <v>72</v>
      </c>
      <c r="U27" s="23" t="s">
        <v>281</v>
      </c>
      <c r="V27" s="24" t="s">
        <v>14</v>
      </c>
      <c r="W27" s="27" t="s">
        <v>15</v>
      </c>
      <c r="X27" s="27" t="s">
        <v>16</v>
      </c>
      <c r="Y27" s="27" t="s">
        <v>17</v>
      </c>
      <c r="Z27" s="27" t="s">
        <v>73</v>
      </c>
      <c r="AA27" s="27" t="s">
        <v>18</v>
      </c>
      <c r="AB27" s="27" t="s">
        <v>19</v>
      </c>
      <c r="AC27" s="27" t="s">
        <v>20</v>
      </c>
      <c r="AD27" s="25" t="s">
        <v>74</v>
      </c>
      <c r="AE27" s="57" t="s">
        <v>71</v>
      </c>
      <c r="AF27" s="58" t="s">
        <v>72</v>
      </c>
      <c r="AH27" s="23" t="s">
        <v>282</v>
      </c>
      <c r="AI27" s="24" t="s">
        <v>14</v>
      </c>
      <c r="AJ27" s="27" t="s">
        <v>15</v>
      </c>
      <c r="AK27" s="27" t="s">
        <v>16</v>
      </c>
      <c r="AL27" s="27" t="s">
        <v>17</v>
      </c>
      <c r="AM27" s="27" t="s">
        <v>73</v>
      </c>
      <c r="AN27" s="27" t="s">
        <v>18</v>
      </c>
      <c r="AO27" s="27" t="s">
        <v>19</v>
      </c>
      <c r="AP27" s="27" t="s">
        <v>20</v>
      </c>
      <c r="AQ27" s="25" t="s">
        <v>74</v>
      </c>
      <c r="AR27" s="57" t="s">
        <v>71</v>
      </c>
      <c r="AS27" s="58" t="s">
        <v>72</v>
      </c>
      <c r="AU27" s="23" t="s">
        <v>283</v>
      </c>
      <c r="AV27" s="24" t="s">
        <v>14</v>
      </c>
      <c r="AW27" s="27" t="s">
        <v>15</v>
      </c>
      <c r="AX27" s="27" t="s">
        <v>16</v>
      </c>
      <c r="AY27" s="27" t="s">
        <v>17</v>
      </c>
      <c r="AZ27" s="27" t="s">
        <v>73</v>
      </c>
      <c r="BA27" s="27" t="s">
        <v>18</v>
      </c>
      <c r="BB27" s="27" t="s">
        <v>19</v>
      </c>
      <c r="BC27" s="27" t="s">
        <v>20</v>
      </c>
      <c r="BD27" s="25" t="s">
        <v>74</v>
      </c>
      <c r="BE27" s="57" t="s">
        <v>71</v>
      </c>
      <c r="BF27" s="58" t="s">
        <v>72</v>
      </c>
      <c r="BH27" s="23" t="s">
        <v>284</v>
      </c>
      <c r="BI27" s="24" t="s">
        <v>14</v>
      </c>
      <c r="BJ27" s="27" t="s">
        <v>15</v>
      </c>
      <c r="BK27" s="27" t="s">
        <v>16</v>
      </c>
      <c r="BL27" s="27" t="s">
        <v>17</v>
      </c>
      <c r="BM27" s="27" t="s">
        <v>73</v>
      </c>
      <c r="BN27" s="27" t="s">
        <v>18</v>
      </c>
      <c r="BO27" s="27" t="s">
        <v>19</v>
      </c>
      <c r="BP27" s="27" t="s">
        <v>20</v>
      </c>
      <c r="BQ27" s="25" t="s">
        <v>74</v>
      </c>
      <c r="BR27" s="57" t="s">
        <v>71</v>
      </c>
      <c r="BS27" s="58" t="s">
        <v>72</v>
      </c>
      <c r="BU27" s="23" t="s">
        <v>285</v>
      </c>
      <c r="BV27" s="24" t="s">
        <v>14</v>
      </c>
      <c r="BW27" s="27" t="s">
        <v>15</v>
      </c>
      <c r="BX27" s="27" t="s">
        <v>16</v>
      </c>
      <c r="BY27" s="27" t="s">
        <v>17</v>
      </c>
      <c r="BZ27" s="27" t="s">
        <v>73</v>
      </c>
      <c r="CA27" s="27" t="s">
        <v>18</v>
      </c>
      <c r="CB27" s="27" t="s">
        <v>19</v>
      </c>
      <c r="CC27" s="27" t="s">
        <v>20</v>
      </c>
      <c r="CD27" s="25" t="s">
        <v>74</v>
      </c>
      <c r="CE27" s="57" t="s">
        <v>71</v>
      </c>
      <c r="CF27" s="58" t="s">
        <v>72</v>
      </c>
      <c r="CH27" s="23" t="s">
        <v>286</v>
      </c>
      <c r="CI27" s="24" t="s">
        <v>14</v>
      </c>
      <c r="CJ27" s="27" t="s">
        <v>15</v>
      </c>
      <c r="CK27" s="27" t="s">
        <v>16</v>
      </c>
      <c r="CL27" s="27" t="s">
        <v>17</v>
      </c>
      <c r="CM27" s="27" t="s">
        <v>73</v>
      </c>
      <c r="CN27" s="27" t="s">
        <v>18</v>
      </c>
      <c r="CO27" s="27" t="s">
        <v>19</v>
      </c>
      <c r="CP27" s="27" t="s">
        <v>20</v>
      </c>
      <c r="CQ27" s="25" t="s">
        <v>74</v>
      </c>
      <c r="CR27" s="57" t="s">
        <v>71</v>
      </c>
      <c r="CS27" s="58" t="s">
        <v>72</v>
      </c>
      <c r="CU27" s="23" t="s">
        <v>287</v>
      </c>
      <c r="CV27" s="24" t="s">
        <v>14</v>
      </c>
      <c r="CW27" s="27" t="s">
        <v>15</v>
      </c>
      <c r="CX27" s="27" t="s">
        <v>16</v>
      </c>
      <c r="CY27" s="27" t="s">
        <v>17</v>
      </c>
      <c r="CZ27" s="27" t="s">
        <v>73</v>
      </c>
      <c r="DA27" s="27" t="s">
        <v>18</v>
      </c>
      <c r="DB27" s="27" t="s">
        <v>19</v>
      </c>
      <c r="DC27" s="27" t="s">
        <v>20</v>
      </c>
      <c r="DD27" s="25" t="s">
        <v>74</v>
      </c>
      <c r="DE27" s="57" t="s">
        <v>71</v>
      </c>
      <c r="DF27" s="58" t="s">
        <v>72</v>
      </c>
      <c r="DH27" s="23" t="s">
        <v>288</v>
      </c>
      <c r="DI27" s="24" t="s">
        <v>14</v>
      </c>
      <c r="DJ27" s="27" t="s">
        <v>15</v>
      </c>
      <c r="DK27" s="27" t="s">
        <v>16</v>
      </c>
      <c r="DL27" s="27" t="s">
        <v>17</v>
      </c>
      <c r="DM27" s="27" t="s">
        <v>73</v>
      </c>
      <c r="DN27" s="27" t="s">
        <v>18</v>
      </c>
      <c r="DO27" s="27" t="s">
        <v>19</v>
      </c>
      <c r="DP27" s="27" t="s">
        <v>20</v>
      </c>
      <c r="DQ27" s="25" t="s">
        <v>74</v>
      </c>
      <c r="DR27" s="57" t="s">
        <v>71</v>
      </c>
      <c r="DS27" s="58" t="s">
        <v>72</v>
      </c>
      <c r="DU27" s="23" t="s">
        <v>289</v>
      </c>
      <c r="DV27" s="24" t="s">
        <v>14</v>
      </c>
      <c r="DW27" s="27" t="s">
        <v>15</v>
      </c>
      <c r="DX27" s="27" t="s">
        <v>16</v>
      </c>
      <c r="DY27" s="27" t="s">
        <v>17</v>
      </c>
      <c r="DZ27" s="27" t="s">
        <v>73</v>
      </c>
      <c r="EA27" s="27" t="s">
        <v>18</v>
      </c>
      <c r="EB27" s="27" t="s">
        <v>19</v>
      </c>
      <c r="EC27" s="27" t="s">
        <v>20</v>
      </c>
      <c r="ED27" s="25" t="s">
        <v>74</v>
      </c>
      <c r="EE27" s="57" t="s">
        <v>71</v>
      </c>
      <c r="EF27" s="58" t="s">
        <v>72</v>
      </c>
      <c r="EH27" s="23" t="s">
        <v>290</v>
      </c>
      <c r="EI27" s="24" t="s">
        <v>14</v>
      </c>
      <c r="EJ27" s="27" t="s">
        <v>15</v>
      </c>
      <c r="EK27" s="27" t="s">
        <v>16</v>
      </c>
      <c r="EL27" s="27" t="s">
        <v>17</v>
      </c>
      <c r="EM27" s="27" t="s">
        <v>73</v>
      </c>
      <c r="EN27" s="27" t="s">
        <v>18</v>
      </c>
      <c r="EO27" s="27" t="s">
        <v>19</v>
      </c>
      <c r="EP27" s="27" t="s">
        <v>20</v>
      </c>
      <c r="EQ27" s="25" t="s">
        <v>74</v>
      </c>
      <c r="ER27" s="57" t="s">
        <v>71</v>
      </c>
      <c r="ES27" s="58" t="s">
        <v>72</v>
      </c>
      <c r="EU27" s="23" t="s">
        <v>291</v>
      </c>
      <c r="EV27" s="24" t="s">
        <v>14</v>
      </c>
      <c r="EW27" s="27" t="s">
        <v>15</v>
      </c>
      <c r="EX27" s="27" t="s">
        <v>16</v>
      </c>
      <c r="EY27" s="27" t="s">
        <v>17</v>
      </c>
      <c r="EZ27" s="27" t="s">
        <v>73</v>
      </c>
      <c r="FA27" s="27" t="s">
        <v>18</v>
      </c>
      <c r="FB27" s="27" t="s">
        <v>19</v>
      </c>
      <c r="FC27" s="27" t="s">
        <v>20</v>
      </c>
      <c r="FD27" s="25" t="s">
        <v>74</v>
      </c>
      <c r="FE27" s="57" t="s">
        <v>71</v>
      </c>
      <c r="FF27" s="58" t="s">
        <v>72</v>
      </c>
      <c r="FH27" s="23" t="s">
        <v>292</v>
      </c>
      <c r="FI27" s="24" t="s">
        <v>14</v>
      </c>
      <c r="FJ27" s="27" t="s">
        <v>15</v>
      </c>
      <c r="FK27" s="27" t="s">
        <v>16</v>
      </c>
      <c r="FL27" s="27" t="s">
        <v>17</v>
      </c>
      <c r="FM27" s="27" t="s">
        <v>73</v>
      </c>
      <c r="FN27" s="27" t="s">
        <v>18</v>
      </c>
      <c r="FO27" s="27" t="s">
        <v>19</v>
      </c>
      <c r="FP27" s="27" t="s">
        <v>20</v>
      </c>
      <c r="FQ27" s="25" t="s">
        <v>74</v>
      </c>
      <c r="FR27" s="57" t="s">
        <v>71</v>
      </c>
      <c r="FS27" s="58" t="s">
        <v>72</v>
      </c>
      <c r="FU27" s="23" t="s">
        <v>293</v>
      </c>
      <c r="FV27" s="24" t="s">
        <v>14</v>
      </c>
      <c r="FW27" s="27" t="s">
        <v>15</v>
      </c>
      <c r="FX27" s="27" t="s">
        <v>16</v>
      </c>
      <c r="FY27" s="27" t="s">
        <v>17</v>
      </c>
      <c r="FZ27" s="27" t="s">
        <v>73</v>
      </c>
      <c r="GA27" s="27" t="s">
        <v>18</v>
      </c>
      <c r="GB27" s="27" t="s">
        <v>19</v>
      </c>
      <c r="GC27" s="27" t="s">
        <v>20</v>
      </c>
      <c r="GD27" s="25" t="s">
        <v>74</v>
      </c>
      <c r="GE27" s="57" t="s">
        <v>71</v>
      </c>
      <c r="GF27" s="58" t="s">
        <v>72</v>
      </c>
      <c r="GH27" s="23" t="s">
        <v>294</v>
      </c>
      <c r="GI27" s="24" t="s">
        <v>14</v>
      </c>
      <c r="GJ27" s="27" t="s">
        <v>15</v>
      </c>
      <c r="GK27" s="27" t="s">
        <v>16</v>
      </c>
      <c r="GL27" s="27" t="s">
        <v>17</v>
      </c>
      <c r="GM27" s="27" t="s">
        <v>73</v>
      </c>
      <c r="GN27" s="27" t="s">
        <v>18</v>
      </c>
      <c r="GO27" s="27" t="s">
        <v>19</v>
      </c>
      <c r="GP27" s="27" t="s">
        <v>20</v>
      </c>
      <c r="GQ27" s="25" t="s">
        <v>74</v>
      </c>
      <c r="GR27" s="57" t="s">
        <v>71</v>
      </c>
      <c r="GS27" s="58" t="s">
        <v>72</v>
      </c>
    </row>
    <row r="28" spans="2:201" x14ac:dyDescent="0.25">
      <c r="B28" s="4"/>
      <c r="C28" s="15" t="s">
        <v>22</v>
      </c>
      <c r="H28" s="70">
        <f>'Dopravné prostriedky'!C12</f>
        <v>0</v>
      </c>
      <c r="I28" s="6">
        <f>IF(H28=I27,$C$27,0)</f>
        <v>0</v>
      </c>
      <c r="J28" s="6">
        <f>IF(H28=J27,$C$33,0)</f>
        <v>0</v>
      </c>
      <c r="K28" s="6">
        <f>IF(H28=K27,$C$39,0)</f>
        <v>0</v>
      </c>
      <c r="L28" s="6">
        <f>IF(H28=L27,$C$45,0)</f>
        <v>0</v>
      </c>
      <c r="M28" s="6">
        <f>IF(H28=M27,$C$51,0)</f>
        <v>0</v>
      </c>
      <c r="N28" s="6">
        <f>IF(H28=N27,$C$57,0)</f>
        <v>0</v>
      </c>
      <c r="O28" s="6">
        <f>IF(H28=O27,$C$63,0)</f>
        <v>0</v>
      </c>
      <c r="P28" s="6">
        <f>IF(H28=P27,$C$69,0)</f>
        <v>0</v>
      </c>
      <c r="Q28" s="5">
        <f>IF(H28=Q27,$C$76,0)</f>
        <v>0</v>
      </c>
      <c r="R28" s="46">
        <f>IF(H28=I27,$C$27,IF(H28=J27,$C$33,IF(H28=K27,$C$39,IF(H28=L27,$C$45,IF(H28=M27,$C$51,IF(H28=N27,$C$57,IF(H28=O27,$C$63,IF(H28=P27,$C$69,IF(H28=Q27,$B$76,0)))))))))</f>
        <v>0</v>
      </c>
      <c r="S28" s="46" t="str">
        <f>IF(R28=0,"",R28)</f>
        <v/>
      </c>
      <c r="U28" s="71">
        <f>'Dopravné prostriedky'!$C$13</f>
        <v>0</v>
      </c>
      <c r="V28" s="6">
        <f>IF(U28=V27,$C$27,0)</f>
        <v>0</v>
      </c>
      <c r="W28" s="6">
        <f>IF(U28=W27,$C$33,0)</f>
        <v>0</v>
      </c>
      <c r="X28" s="6">
        <f>IF(U28=X27,$C$39,0)</f>
        <v>0</v>
      </c>
      <c r="Y28" s="6">
        <f>IF(U28=Y27,$C$45,0)</f>
        <v>0</v>
      </c>
      <c r="Z28" s="6">
        <f>IF(U28=Z27,$C$51,0)</f>
        <v>0</v>
      </c>
      <c r="AA28" s="6">
        <f>IF(U28=AA27,$C$57,0)</f>
        <v>0</v>
      </c>
      <c r="AB28" s="6">
        <f>IF(U28=AB27,$C$63,0)</f>
        <v>0</v>
      </c>
      <c r="AC28" s="6">
        <f>IF(U28=AC27,$C$69,0)</f>
        <v>0</v>
      </c>
      <c r="AD28" s="5">
        <f>IF(U28=AD27,$C$76,0)</f>
        <v>0</v>
      </c>
      <c r="AE28" s="46">
        <f>IF(U28=V27,$C$27,IF(U28=W27,$C$33,IF(U28=X27,$C$39,IF(U28=Y27,$C$45,IF(U28=Z27,$C$51,IF(U28=AA27,$C$57,IF(U28=AB27,$C$63,IF(U28=AC27,$C$69,IF(U28=AD27,$B$76,0)))))))))</f>
        <v>0</v>
      </c>
      <c r="AF28" s="46" t="str">
        <f>IF(AE28=0,"",AE28)</f>
        <v/>
      </c>
      <c r="AH28" s="71">
        <f>'Dopravné prostriedky'!$C$14</f>
        <v>0</v>
      </c>
      <c r="AI28" s="6">
        <f>IF(AH28=AI27,$C$27,0)</f>
        <v>0</v>
      </c>
      <c r="AJ28" s="6">
        <f>IF(AH28=AJ27,$C$33,0)</f>
        <v>0</v>
      </c>
      <c r="AK28" s="6">
        <f>IF(AH28=AK27,$C$39,0)</f>
        <v>0</v>
      </c>
      <c r="AL28" s="6">
        <f>IF(AH28=AL27,$C$45,0)</f>
        <v>0</v>
      </c>
      <c r="AM28" s="6">
        <f>IF(AH28=AM27,$C$51,0)</f>
        <v>0</v>
      </c>
      <c r="AN28" s="6">
        <f>IF(AH28=AN27,$C$57,0)</f>
        <v>0</v>
      </c>
      <c r="AO28" s="6">
        <f>IF(AH28=AO27,$C$63,0)</f>
        <v>0</v>
      </c>
      <c r="AP28" s="6">
        <f>IF(AH28=AP27,$C$69,0)</f>
        <v>0</v>
      </c>
      <c r="AQ28" s="5">
        <f>IF(AH28=AQ27,$C$76,0)</f>
        <v>0</v>
      </c>
      <c r="AR28" s="46">
        <f>IF(AH28=AI27,$C$27,IF(AH28=AJ27,$C$33,IF(AH28=AK27,$C$39,IF(AH28=AL27,$C$45,IF(AH28=AM27,$C$51,IF(AH28=AN27,$C$57,IF(AH28=AO27,$C$63,IF(AH28=AP27,$C$69,IF(AH28=AQ27,$B$76,0)))))))))</f>
        <v>0</v>
      </c>
      <c r="AS28" s="46" t="str">
        <f>IF(AR28=0,"",AR28)</f>
        <v/>
      </c>
      <c r="AU28" s="71">
        <f>'Dopravné prostriedky'!$C$15</f>
        <v>0</v>
      </c>
      <c r="AV28" s="6">
        <f>IF(AU28=AV27,$C$27,0)</f>
        <v>0</v>
      </c>
      <c r="AW28" s="6">
        <f>IF(AU28=AW27,$C$33,0)</f>
        <v>0</v>
      </c>
      <c r="AX28" s="6">
        <f>IF(AU28=AX27,$C$39,0)</f>
        <v>0</v>
      </c>
      <c r="AY28" s="6">
        <f>IF(AU28=AY27,$C$45,0)</f>
        <v>0</v>
      </c>
      <c r="AZ28" s="6">
        <f>IF(AU28=AZ27,$C$51,0)</f>
        <v>0</v>
      </c>
      <c r="BA28" s="6">
        <f>IF(AU28=BA27,$C$57,0)</f>
        <v>0</v>
      </c>
      <c r="BB28" s="6">
        <f>IF(AU28=BB27,$C$63,0)</f>
        <v>0</v>
      </c>
      <c r="BC28" s="6">
        <f>IF(AU28=BC27,$C$69,0)</f>
        <v>0</v>
      </c>
      <c r="BD28" s="5">
        <f>IF(AU28=BD27,$C$76,0)</f>
        <v>0</v>
      </c>
      <c r="BE28" s="46">
        <f>IF(AU28=AV27,$C$27,IF(AU28=AW27,$C$33,IF(AU28=AX27,$C$39,IF(AU28=AY27,$C$45,IF(AU28=AZ27,$C$51,IF(AU28=BA27,$C$57,IF(AU28=BB27,$C$63,IF(AU28=BC27,$C$69,IF(AU28=BD27,$B$76,0)))))))))</f>
        <v>0</v>
      </c>
      <c r="BF28" s="46" t="str">
        <f>IF(BE28=0,"",BE28)</f>
        <v/>
      </c>
      <c r="BH28" s="71">
        <f>'Dopravné prostriedky'!$C$16</f>
        <v>0</v>
      </c>
      <c r="BI28" s="6">
        <f>IF(BH28=BI27,$C$27,0)</f>
        <v>0</v>
      </c>
      <c r="BJ28" s="6">
        <f>IF(BH28=BJ27,$C$33,0)</f>
        <v>0</v>
      </c>
      <c r="BK28" s="6">
        <f>IF(BH28=BK27,$C$39,0)</f>
        <v>0</v>
      </c>
      <c r="BL28" s="6">
        <f>IF(BH28=BL27,$C$45,0)</f>
        <v>0</v>
      </c>
      <c r="BM28" s="6">
        <f>IF(BH28=BM27,$C$51,0)</f>
        <v>0</v>
      </c>
      <c r="BN28" s="6">
        <f>IF(BH28=BN27,$C$57,0)</f>
        <v>0</v>
      </c>
      <c r="BO28" s="6">
        <f>IF(BH28=BO27,$C$63,0)</f>
        <v>0</v>
      </c>
      <c r="BP28" s="6">
        <f>IF(BH28=BP27,$C$69,0)</f>
        <v>0</v>
      </c>
      <c r="BQ28" s="5">
        <f>IF(BH28=BQ27,$C$76,0)</f>
        <v>0</v>
      </c>
      <c r="BR28" s="46">
        <f>IF(BH28=BI27,$C$27,IF(BH28=BJ27,$C$33,IF(BH28=BK27,$C$39,IF(BH28=BL27,$C$45,IF(BH28=BM27,$C$51,IF(BH28=BN27,$C$57,IF(BH28=BO27,$C$63,IF(BH28=BP27,$C$69,IF(BH28=BQ27,$B$76,0)))))))))</f>
        <v>0</v>
      </c>
      <c r="BS28" s="46" t="str">
        <f>IF(BR28=0,"",BR28)</f>
        <v/>
      </c>
      <c r="BU28" s="71">
        <f>'Dopravné prostriedky'!$C$17</f>
        <v>0</v>
      </c>
      <c r="BV28" s="6">
        <f>IF(BU28=BV27,$C$27,0)</f>
        <v>0</v>
      </c>
      <c r="BW28" s="6">
        <f>IF(BU28=BW27,$C$33,0)</f>
        <v>0</v>
      </c>
      <c r="BX28" s="6">
        <f>IF(BU28=BX27,$C$39,0)</f>
        <v>0</v>
      </c>
      <c r="BY28" s="6">
        <f>IF(BU28=BY27,$C$45,0)</f>
        <v>0</v>
      </c>
      <c r="BZ28" s="6">
        <f>IF(BU28=BZ27,$C$51,0)</f>
        <v>0</v>
      </c>
      <c r="CA28" s="6">
        <f>IF(BU28=CA27,$C$57,0)</f>
        <v>0</v>
      </c>
      <c r="CB28" s="6">
        <f>IF(BU28=CB27,$C$63,0)</f>
        <v>0</v>
      </c>
      <c r="CC28" s="6">
        <f>IF(BU28=CC27,$C$69,0)</f>
        <v>0</v>
      </c>
      <c r="CD28" s="5">
        <f>IF(BU28=CD27,$C$76,0)</f>
        <v>0</v>
      </c>
      <c r="CE28" s="46">
        <f>IF(BU28=BV27,$C$27,IF(BU28=BW27,$C$33,IF(BU28=BX27,$C$39,IF(BU28=BY27,$C$45,IF(BU28=BZ27,$C$51,IF(BU28=CA27,$C$57,IF(BU28=CB27,$C$63,IF(BU28=CC27,$C$69,IF(BU28=CD27,$B$76,0)))))))))</f>
        <v>0</v>
      </c>
      <c r="CF28" s="46" t="str">
        <f>IF(CE28=0,"",CE28)</f>
        <v/>
      </c>
      <c r="CH28" s="71">
        <f>'Dopravné prostriedky'!$C$18</f>
        <v>0</v>
      </c>
      <c r="CI28" s="6">
        <f>IF(CH28=CI27,$C$27,0)</f>
        <v>0</v>
      </c>
      <c r="CJ28" s="6">
        <f>IF(CH28=CJ27,$C$33,0)</f>
        <v>0</v>
      </c>
      <c r="CK28" s="6">
        <f>IF(CH28=CK27,$C$39,0)</f>
        <v>0</v>
      </c>
      <c r="CL28" s="6">
        <f>IF(CH28=CL27,$C$45,0)</f>
        <v>0</v>
      </c>
      <c r="CM28" s="6">
        <f>IF(CH28=CM27,$C$51,0)</f>
        <v>0</v>
      </c>
      <c r="CN28" s="6">
        <f>IF(CH28=CN27,$C$57,0)</f>
        <v>0</v>
      </c>
      <c r="CO28" s="6">
        <f>IF(CH28=CO27,$C$63,0)</f>
        <v>0</v>
      </c>
      <c r="CP28" s="6">
        <f>IF(CH28=CP27,$C$69,0)</f>
        <v>0</v>
      </c>
      <c r="CQ28" s="5">
        <f>IF(CH28=CQ27,$C$76,0)</f>
        <v>0</v>
      </c>
      <c r="CR28" s="46">
        <f>IF(CH28=CI27,$C$27,IF(CH28=CJ27,$C$33,IF(CH28=CK27,$C$39,IF(CH28=CL27,$C$45,IF(CH28=CM27,$C$51,IF(CH28=CN27,$C$57,IF(CH28=CO27,$C$63,IF(CH28=CP27,$C$69,IF(CH28=CQ27,$B$76,0)))))))))</f>
        <v>0</v>
      </c>
      <c r="CS28" s="46" t="str">
        <f>IF(CR28=0,"",CR28)</f>
        <v/>
      </c>
      <c r="CU28" s="71">
        <f>'Dopravné prostriedky'!$C$19</f>
        <v>0</v>
      </c>
      <c r="CV28" s="6">
        <f>IF(CU28=CV27,$C$27,0)</f>
        <v>0</v>
      </c>
      <c r="CW28" s="6">
        <f>IF(CU28=CW27,$C$33,0)</f>
        <v>0</v>
      </c>
      <c r="CX28" s="6">
        <f>IF(CU28=CX27,$C$39,0)</f>
        <v>0</v>
      </c>
      <c r="CY28" s="6">
        <f>IF(CU28=CY27,$C$45,0)</f>
        <v>0</v>
      </c>
      <c r="CZ28" s="6">
        <f>IF(CU28=CZ27,$C$51,0)</f>
        <v>0</v>
      </c>
      <c r="DA28" s="6">
        <f>IF(CU28=DA27,$C$57,0)</f>
        <v>0</v>
      </c>
      <c r="DB28" s="6">
        <f>IF(CU28=DB27,$C$63,0)</f>
        <v>0</v>
      </c>
      <c r="DC28" s="6">
        <f>IF(CU28=DC27,$C$69,0)</f>
        <v>0</v>
      </c>
      <c r="DD28" s="5">
        <f>IF(CU28=DD27,$C$76,0)</f>
        <v>0</v>
      </c>
      <c r="DE28" s="46">
        <f>IF(CU28=CV27,$C$27,IF(CU28=CW27,$C$33,IF(CU28=CX27,$C$39,IF(CU28=CY27,$C$45,IF(CU28=CZ27,$C$51,IF(CU28=DA27,$C$57,IF(CU28=DB27,$C$63,IF(CU28=DC27,$C$69,IF(CU28=DD27,$B$76,0)))))))))</f>
        <v>0</v>
      </c>
      <c r="DF28" s="46" t="str">
        <f>IF(DE28=0,"",DE28)</f>
        <v/>
      </c>
      <c r="DH28" s="71">
        <f>'Dopravné prostriedky'!$C$20</f>
        <v>0</v>
      </c>
      <c r="DI28" s="6">
        <f>IF(DH28=DI27,$C$27,0)</f>
        <v>0</v>
      </c>
      <c r="DJ28" s="6">
        <f>IF(DH28=DJ27,$C$33,0)</f>
        <v>0</v>
      </c>
      <c r="DK28" s="6">
        <f>IF(DH28=DK27,$C$39,0)</f>
        <v>0</v>
      </c>
      <c r="DL28" s="6">
        <f>IF(DH28=DL27,$C$45,0)</f>
        <v>0</v>
      </c>
      <c r="DM28" s="6">
        <f>IF(DH28=DM27,$C$51,0)</f>
        <v>0</v>
      </c>
      <c r="DN28" s="6">
        <f>IF(DH28=DN27,$C$57,0)</f>
        <v>0</v>
      </c>
      <c r="DO28" s="6">
        <f>IF(DH28=DO27,$C$63,0)</f>
        <v>0</v>
      </c>
      <c r="DP28" s="6">
        <f>IF(DH28=DP27,$C$69,0)</f>
        <v>0</v>
      </c>
      <c r="DQ28" s="5">
        <f>IF(DH28=DQ27,$C$76,0)</f>
        <v>0</v>
      </c>
      <c r="DR28" s="46">
        <f>IF(DH28=DI27,$C$27,IF(DH28=DJ27,$C$33,IF(DH28=DK27,$C$39,IF(DH28=DL27,$C$45,IF(DH28=DM27,$C$51,IF(DH28=DN27,$C$57,IF(DH28=DO27,$C$63,IF(DH28=DP27,$C$69,IF(DH28=DQ27,$B$76,0)))))))))</f>
        <v>0</v>
      </c>
      <c r="DS28" s="46" t="str">
        <f>IF(DR28=0,"",DR28)</f>
        <v/>
      </c>
      <c r="DU28" s="71">
        <f>'Dopravné prostriedky'!$C$21</f>
        <v>0</v>
      </c>
      <c r="DV28" s="6">
        <f>IF(DU28=DV27,$C$27,0)</f>
        <v>0</v>
      </c>
      <c r="DW28" s="6">
        <f>IF(DU28=DW27,$C$33,0)</f>
        <v>0</v>
      </c>
      <c r="DX28" s="6">
        <f>IF(DU28=DX27,$C$39,0)</f>
        <v>0</v>
      </c>
      <c r="DY28" s="6">
        <f>IF(DU28=DY27,$C$45,0)</f>
        <v>0</v>
      </c>
      <c r="DZ28" s="6">
        <f>IF(DU28=DZ27,$C$51,0)</f>
        <v>0</v>
      </c>
      <c r="EA28" s="6">
        <f>IF(DU28=EA27,$C$57,0)</f>
        <v>0</v>
      </c>
      <c r="EB28" s="6">
        <f>IF(DU28=EB27,$C$63,0)</f>
        <v>0</v>
      </c>
      <c r="EC28" s="6">
        <f>IF(DU28=EC27,$C$69,0)</f>
        <v>0</v>
      </c>
      <c r="ED28" s="5">
        <f>IF(DU28=ED27,$C$76,0)</f>
        <v>0</v>
      </c>
      <c r="EE28" s="46">
        <f>IF(DU28=DV27,$C$27,IF(DU28=DW27,$C$33,IF(DU28=DX27,$C$39,IF(DU28=DY27,$C$45,IF(DU28=DZ27,$C$51,IF(DU28=EA27,$C$57,IF(DU28=EB27,$C$63,IF(DU28=EC27,$C$69,IF(DU28=ED27,$B$76,0)))))))))</f>
        <v>0</v>
      </c>
      <c r="EF28" s="46" t="str">
        <f>IF(EE28=0,"",EE28)</f>
        <v/>
      </c>
      <c r="EH28" s="71">
        <f>'Dopravné prostriedky'!$C$22</f>
        <v>0</v>
      </c>
      <c r="EI28" s="6">
        <f>IF(EH28=EI27,$C$27,0)</f>
        <v>0</v>
      </c>
      <c r="EJ28" s="6">
        <f>IF(EH28=EJ27,$C$33,0)</f>
        <v>0</v>
      </c>
      <c r="EK28" s="6">
        <f>IF(EH28=EK27,$C$39,0)</f>
        <v>0</v>
      </c>
      <c r="EL28" s="6">
        <f>IF(EH28=EL27,$C$45,0)</f>
        <v>0</v>
      </c>
      <c r="EM28" s="6">
        <f>IF(EH28=EM27,$C$51,0)</f>
        <v>0</v>
      </c>
      <c r="EN28" s="6">
        <f>IF(EH28=EN27,$C$57,0)</f>
        <v>0</v>
      </c>
      <c r="EO28" s="6">
        <f>IF(EH28=EO27,$C$63,0)</f>
        <v>0</v>
      </c>
      <c r="EP28" s="6">
        <f>IF(EH28=EP27,$C$69,0)</f>
        <v>0</v>
      </c>
      <c r="EQ28" s="5">
        <f>IF(EH28=EQ27,$C$76,0)</f>
        <v>0</v>
      </c>
      <c r="ER28" s="46">
        <f>IF(EH28=EI27,$C$27,IF(EH28=EJ27,$C$33,IF(EH28=EK27,$C$39,IF(EH28=EL27,$C$45,IF(EH28=EM27,$C$51,IF(EH28=EN27,$C$57,IF(EH28=EO27,$C$63,IF(EH28=EP27,$C$69,IF(EH28=EQ27,$B$76,0)))))))))</f>
        <v>0</v>
      </c>
      <c r="ES28" s="46" t="str">
        <f>IF(ER28=0,"",ER28)</f>
        <v/>
      </c>
      <c r="EU28" s="71">
        <f>'Dopravné prostriedky'!$C$23</f>
        <v>0</v>
      </c>
      <c r="EV28" s="6">
        <f>IF(EU28=EV27,$C$27,0)</f>
        <v>0</v>
      </c>
      <c r="EW28" s="6">
        <f>IF(EU28=EW27,$C$33,0)</f>
        <v>0</v>
      </c>
      <c r="EX28" s="6">
        <f>IF(EU28=EX27,$C$39,0)</f>
        <v>0</v>
      </c>
      <c r="EY28" s="6">
        <f>IF(EU28=EY27,$C$45,0)</f>
        <v>0</v>
      </c>
      <c r="EZ28" s="6">
        <f>IF(EU28=EZ27,$C$51,0)</f>
        <v>0</v>
      </c>
      <c r="FA28" s="6">
        <f>IF(EU28=FA27,$C$57,0)</f>
        <v>0</v>
      </c>
      <c r="FB28" s="6">
        <f>IF(EU28=FB27,$C$63,0)</f>
        <v>0</v>
      </c>
      <c r="FC28" s="6">
        <f>IF(EU28=FC27,$C$69,0)</f>
        <v>0</v>
      </c>
      <c r="FD28" s="5">
        <f>IF(EU28=FD27,$C$76,0)</f>
        <v>0</v>
      </c>
      <c r="FE28" s="46">
        <f>IF(EU28=EV27,$C$27,IF(EU28=EW27,$C$33,IF(EU28=EX27,$C$39,IF(EU28=EY27,$C$45,IF(EU28=EZ27,$C$51,IF(EU28=FA27,$C$57,IF(EU28=FB27,$C$63,IF(EU28=FC27,$C$69,IF(EU28=FD27,$B$76,0)))))))))</f>
        <v>0</v>
      </c>
      <c r="FF28" s="46" t="str">
        <f>IF(FE28=0,"",FE28)</f>
        <v/>
      </c>
      <c r="FH28" s="71">
        <f>'Dopravné prostriedky'!$C$24</f>
        <v>0</v>
      </c>
      <c r="FI28" s="6">
        <f>IF(FH28=FI27,$C$27,0)</f>
        <v>0</v>
      </c>
      <c r="FJ28" s="6">
        <f>IF(FH28=FJ27,$C$33,0)</f>
        <v>0</v>
      </c>
      <c r="FK28" s="6">
        <f>IF(FH28=FK27,$C$39,0)</f>
        <v>0</v>
      </c>
      <c r="FL28" s="6">
        <f>IF(FH28=FL27,$C$45,0)</f>
        <v>0</v>
      </c>
      <c r="FM28" s="6">
        <f>IF(FH28=FM27,$C$51,0)</f>
        <v>0</v>
      </c>
      <c r="FN28" s="6">
        <f>IF(FH28=FN27,$C$57,0)</f>
        <v>0</v>
      </c>
      <c r="FO28" s="6">
        <f>IF(FH28=FO27,$C$63,0)</f>
        <v>0</v>
      </c>
      <c r="FP28" s="6">
        <f>IF(FH28=FP27,$C$69,0)</f>
        <v>0</v>
      </c>
      <c r="FQ28" s="5">
        <f>IF(FH28=FQ27,$C$76,0)</f>
        <v>0</v>
      </c>
      <c r="FR28" s="46">
        <f>IF(FH28=FI27,$C$27,IF(FH28=FJ27,$C$33,IF(FH28=FK27,$C$39,IF(FH28=FL27,$C$45,IF(FH28=FM27,$C$51,IF(FH28=FN27,$C$57,IF(FH28=FO27,$C$63,IF(FH28=FP27,$C$69,IF(FH28=FQ27,$B$76,0)))))))))</f>
        <v>0</v>
      </c>
      <c r="FS28" s="46" t="str">
        <f>IF(FR28=0,"",FR28)</f>
        <v/>
      </c>
      <c r="FU28" s="71">
        <f>'Dopravné prostriedky'!$C$25</f>
        <v>0</v>
      </c>
      <c r="FV28" s="6">
        <f>IF(FU28=FV27,$C$27,0)</f>
        <v>0</v>
      </c>
      <c r="FW28" s="6">
        <f>IF(FU28=FW27,$C$33,0)</f>
        <v>0</v>
      </c>
      <c r="FX28" s="6">
        <f>IF(FU28=FX27,$C$39,0)</f>
        <v>0</v>
      </c>
      <c r="FY28" s="6">
        <f>IF(FU28=FY27,$C$45,0)</f>
        <v>0</v>
      </c>
      <c r="FZ28" s="6">
        <f>IF(FU28=FZ27,$C$51,0)</f>
        <v>0</v>
      </c>
      <c r="GA28" s="6">
        <f>IF(FU28=GA27,$C$57,0)</f>
        <v>0</v>
      </c>
      <c r="GB28" s="6">
        <f>IF(FU28=GB27,$C$63,0)</f>
        <v>0</v>
      </c>
      <c r="GC28" s="6">
        <f>IF(FU28=GC27,$C$69,0)</f>
        <v>0</v>
      </c>
      <c r="GD28" s="5">
        <f>IF(FU28=GD27,$C$76,0)</f>
        <v>0</v>
      </c>
      <c r="GE28" s="46">
        <f>IF(FU28=FV27,$C$27,IF(FU28=FW27,$C$33,IF(FU28=FX27,$C$39,IF(FU28=FY27,$C$45,IF(FU28=FZ27,$C$51,IF(FU28=GA27,$C$57,IF(FU28=GB27,$C$63,IF(FU28=GC27,$C$69,IF(FU28=GD27,$B$76,0)))))))))</f>
        <v>0</v>
      </c>
      <c r="GF28" s="46" t="str">
        <f>IF(GE28=0,"",GE28)</f>
        <v/>
      </c>
      <c r="GH28" s="71">
        <f>'Dopravné prostriedky'!$C$26</f>
        <v>0</v>
      </c>
      <c r="GI28" s="6">
        <f>IF(GH28=GI27,$C$27,0)</f>
        <v>0</v>
      </c>
      <c r="GJ28" s="6">
        <f>IF(GH28=GJ27,$C$33,0)</f>
        <v>0</v>
      </c>
      <c r="GK28" s="6">
        <f>IF(GH28=GK27,$C$39,0)</f>
        <v>0</v>
      </c>
      <c r="GL28" s="6">
        <f>IF(GH28=GL27,$C$45,0)</f>
        <v>0</v>
      </c>
      <c r="GM28" s="6">
        <f>IF(GH28=GM27,$C$51,0)</f>
        <v>0</v>
      </c>
      <c r="GN28" s="6">
        <f>IF(GH28=GN27,$C$57,0)</f>
        <v>0</v>
      </c>
      <c r="GO28" s="6">
        <f>IF(GH28=GO27,$C$63,0)</f>
        <v>0</v>
      </c>
      <c r="GP28" s="6">
        <f>IF(GH28=GP27,$C$69,0)</f>
        <v>0</v>
      </c>
      <c r="GQ28" s="5">
        <f>IF(GH28=GQ27,$C$76,0)</f>
        <v>0</v>
      </c>
      <c r="GR28" s="46">
        <f>IF(GH28=GI27,$C$27,IF(GH28=GJ27,$C$33,IF(GH28=GK27,$C$39,IF(GH28=GL27,$C$45,IF(GH28=GM27,$C$51,IF(GH28=GN27,$C$57,IF(GH28=GO27,$C$63,IF(GH28=GP27,$C$69,IF(GH28=GQ27,$B$76,0)))))))))</f>
        <v>0</v>
      </c>
      <c r="GS28" s="46" t="str">
        <f>IF(GR28=0,"",GR28)</f>
        <v/>
      </c>
    </row>
    <row r="29" spans="2:201" x14ac:dyDescent="0.25">
      <c r="B29" s="4"/>
      <c r="C29" s="15" t="s">
        <v>23</v>
      </c>
      <c r="H29" s="55" t="s">
        <v>75</v>
      </c>
      <c r="I29" s="6">
        <f>IF(H28=I27,$C$28,0)</f>
        <v>0</v>
      </c>
      <c r="J29" s="6">
        <f>IF(H28=J27,$C$34,0)</f>
        <v>0</v>
      </c>
      <c r="K29" s="6">
        <f>IF(H28=K27,$C$40,0)</f>
        <v>0</v>
      </c>
      <c r="L29" s="6">
        <f>IF(H28=L27,$C$46,0)</f>
        <v>0</v>
      </c>
      <c r="M29" s="6">
        <f>IF(H28=M27,$C$52,0)</f>
        <v>0</v>
      </c>
      <c r="N29" s="6">
        <f>IF(H28=N27,$C$58,0)</f>
        <v>0</v>
      </c>
      <c r="O29" s="6">
        <f>IF(H28=O27,$C$64,0)</f>
        <v>0</v>
      </c>
      <c r="P29" s="6">
        <f>IF(H28=P27,$C$70,0)</f>
        <v>0</v>
      </c>
      <c r="Q29" s="5">
        <f>IF(H28=Q27,$C$77,0)</f>
        <v>0</v>
      </c>
      <c r="R29" s="46">
        <f>IF(H28=I27,$C$28,IF(H28=J27,$C$34,IF(H28=K27,$C$40,IF(H28=L27,$C$46,IF(H28=M27,$C$52,IF(H28=N27,$C$58,IF(H28=O27,$C$64,IF(H28=P27,$C$70,IF(H28=Q27,$B$77,0)))))))))</f>
        <v>0</v>
      </c>
      <c r="S29" s="46" t="str">
        <f t="shared" ref="S29:S33" si="15">IF(R29=0,"",R29)</f>
        <v/>
      </c>
      <c r="U29" s="55" t="s">
        <v>75</v>
      </c>
      <c r="V29" s="6">
        <f>IF(U28=V27,$C$28,0)</f>
        <v>0</v>
      </c>
      <c r="W29" s="6">
        <f>IF(U28=W27,$C$34,0)</f>
        <v>0</v>
      </c>
      <c r="X29" s="6">
        <f>IF(U28=X27,$C$40,0)</f>
        <v>0</v>
      </c>
      <c r="Y29" s="6">
        <f>IF(U28=Y27,$C$46,0)</f>
        <v>0</v>
      </c>
      <c r="Z29" s="6">
        <f>IF(U28=Z27,$C$52,0)</f>
        <v>0</v>
      </c>
      <c r="AA29" s="6">
        <f>IF(U28=AA27,$C$58,0)</f>
        <v>0</v>
      </c>
      <c r="AB29" s="6">
        <f>IF(U28=AB27,$C$64,0)</f>
        <v>0</v>
      </c>
      <c r="AC29" s="6">
        <f>IF(U28=AC27,$C$70,0)</f>
        <v>0</v>
      </c>
      <c r="AD29" s="5">
        <f>IF(U28=AD27,$C$77,0)</f>
        <v>0</v>
      </c>
      <c r="AE29" s="46">
        <f>IF(U28=V27,$C$28,IF(U28=W27,$C$34,IF(U28=X27,$C$40,IF(U28=Y27,$C$46,IF(U28=Z27,$C$52,IF(U28=AA27,$C$58,IF(U28=AB27,$C$64,IF(U28=AC27,$C$70,IF(U28=AD27,$B$77,0)))))))))</f>
        <v>0</v>
      </c>
      <c r="AF29" s="46" t="str">
        <f t="shared" ref="AF29:AF33" si="16">IF(AE29=0,"",AE29)</f>
        <v/>
      </c>
      <c r="AH29" s="55" t="s">
        <v>75</v>
      </c>
      <c r="AI29" s="6">
        <f>IF(AH28=AI27,$C$28,0)</f>
        <v>0</v>
      </c>
      <c r="AJ29" s="6">
        <f>IF(AH28=AJ27,$C$34,0)</f>
        <v>0</v>
      </c>
      <c r="AK29" s="6">
        <f>IF(AH28=AK27,$C$40,0)</f>
        <v>0</v>
      </c>
      <c r="AL29" s="6">
        <f>IF(AH28=AL27,$C$46,0)</f>
        <v>0</v>
      </c>
      <c r="AM29" s="6">
        <f>IF(AH28=AM27,$C$52,0)</f>
        <v>0</v>
      </c>
      <c r="AN29" s="6">
        <f>IF(AH28=AN27,$C$58,0)</f>
        <v>0</v>
      </c>
      <c r="AO29" s="6">
        <f>IF(AH28=AO27,$C$64,0)</f>
        <v>0</v>
      </c>
      <c r="AP29" s="6">
        <f>IF(AH28=AP27,$C$70,0)</f>
        <v>0</v>
      </c>
      <c r="AQ29" s="5">
        <f>IF(AH28=AQ27,$C$77,0)</f>
        <v>0</v>
      </c>
      <c r="AR29" s="46">
        <f>IF(AH28=AI27,$C$28,IF(AH28=AJ27,$C$34,IF(AH28=AK27,$C$40,IF(AH28=AL27,$C$46,IF(AH28=AM27,$C$52,IF(AH28=AN27,$C$58,IF(AH28=AO27,$C$64,IF(AH28=AP27,$C$70,IF(AH28=AQ27,$B$77,0)))))))))</f>
        <v>0</v>
      </c>
      <c r="AS29" s="46" t="str">
        <f t="shared" ref="AS29:AS33" si="17">IF(AR29=0,"",AR29)</f>
        <v/>
      </c>
      <c r="AU29" s="55" t="s">
        <v>75</v>
      </c>
      <c r="AV29" s="6">
        <f>IF(AU28=AV27,$C$28,0)</f>
        <v>0</v>
      </c>
      <c r="AW29" s="6">
        <f>IF(AU28=AW27,$C$34,0)</f>
        <v>0</v>
      </c>
      <c r="AX29" s="6">
        <f>IF(AU28=AX27,$C$40,0)</f>
        <v>0</v>
      </c>
      <c r="AY29" s="6">
        <f>IF(AU28=AY27,$C$46,0)</f>
        <v>0</v>
      </c>
      <c r="AZ29" s="6">
        <f>IF(AU28=AZ27,$C$52,0)</f>
        <v>0</v>
      </c>
      <c r="BA29" s="6">
        <f>IF(AU28=BA27,$C$58,0)</f>
        <v>0</v>
      </c>
      <c r="BB29" s="6">
        <f>IF(AU28=BB27,$C$64,0)</f>
        <v>0</v>
      </c>
      <c r="BC29" s="6">
        <f>IF(AU28=BC27,$C$70,0)</f>
        <v>0</v>
      </c>
      <c r="BD29" s="5">
        <f>IF(AU28=BD27,$C$77,0)</f>
        <v>0</v>
      </c>
      <c r="BE29" s="46">
        <f>IF(AU28=AV27,$C$28,IF(AU28=AW27,$C$34,IF(AU28=AX27,$C$40,IF(AU28=AY27,$C$46,IF(AU28=AZ27,$C$52,IF(AU28=BA27,$C$58,IF(AU28=BB27,$C$64,IF(AU28=BC27,$C$70,IF(AU28=BD27,$B$77,0)))))))))</f>
        <v>0</v>
      </c>
      <c r="BF29" s="46" t="str">
        <f t="shared" ref="BF29:BF33" si="18">IF(BE29=0,"",BE29)</f>
        <v/>
      </c>
      <c r="BH29" s="55" t="s">
        <v>75</v>
      </c>
      <c r="BI29" s="6">
        <f>IF(BH28=BI27,$C$28,0)</f>
        <v>0</v>
      </c>
      <c r="BJ29" s="6">
        <f>IF(BH28=BJ27,$C$34,0)</f>
        <v>0</v>
      </c>
      <c r="BK29" s="6">
        <f>IF(BH28=BK27,$C$40,0)</f>
        <v>0</v>
      </c>
      <c r="BL29" s="6">
        <f>IF(BH28=BL27,$C$46,0)</f>
        <v>0</v>
      </c>
      <c r="BM29" s="6">
        <f>IF(BH28=BM27,$C$52,0)</f>
        <v>0</v>
      </c>
      <c r="BN29" s="6">
        <f>IF(BH28=BN27,$C$58,0)</f>
        <v>0</v>
      </c>
      <c r="BO29" s="6">
        <f>IF(BH28=BO27,$C$64,0)</f>
        <v>0</v>
      </c>
      <c r="BP29" s="6">
        <f>IF(BH28=BP27,$C$70,0)</f>
        <v>0</v>
      </c>
      <c r="BQ29" s="5">
        <f>IF(BH28=BQ27,$C$77,0)</f>
        <v>0</v>
      </c>
      <c r="BR29" s="46">
        <f>IF(BH28=BI27,$C$28,IF(BH28=BJ27,$C$34,IF(BH28=BK27,$C$40,IF(BH28=BL27,$C$46,IF(BH28=BM27,$C$52,IF(BH28=BN27,$C$58,IF(BH28=BO27,$C$64,IF(BH28=BP27,$C$70,IF(BH28=BQ27,$B$77,0)))))))))</f>
        <v>0</v>
      </c>
      <c r="BS29" s="46" t="str">
        <f t="shared" ref="BS29:BS33" si="19">IF(BR29=0,"",BR29)</f>
        <v/>
      </c>
      <c r="BU29" s="55" t="s">
        <v>75</v>
      </c>
      <c r="BV29" s="6">
        <f>IF(BU28=BV27,$C$28,0)</f>
        <v>0</v>
      </c>
      <c r="BW29" s="6">
        <f>IF(BU28=BW27,$C$34,0)</f>
        <v>0</v>
      </c>
      <c r="BX29" s="6">
        <f>IF(BU28=BX27,$C$40,0)</f>
        <v>0</v>
      </c>
      <c r="BY29" s="6">
        <f>IF(BU28=BY27,$C$46,0)</f>
        <v>0</v>
      </c>
      <c r="BZ29" s="6">
        <f>IF(BU28=BZ27,$C$52,0)</f>
        <v>0</v>
      </c>
      <c r="CA29" s="6">
        <f>IF(BU28=CA27,$C$58,0)</f>
        <v>0</v>
      </c>
      <c r="CB29" s="6">
        <f>IF(BU28=CB27,$C$64,0)</f>
        <v>0</v>
      </c>
      <c r="CC29" s="6">
        <f>IF(BU28=CC27,$C$70,0)</f>
        <v>0</v>
      </c>
      <c r="CD29" s="5">
        <f>IF(BU28=CD27,$C$77,0)</f>
        <v>0</v>
      </c>
      <c r="CE29" s="46">
        <f>IF(BU28=BV27,$C$28,IF(BU28=BW27,$C$34,IF(BU28=BX27,$C$40,IF(BU28=BY27,$C$46,IF(BU28=BZ27,$C$52,IF(BU28=CA27,$C$58,IF(BU28=CB27,$C$64,IF(BU28=CC27,$C$70,IF(BU28=CD27,$B$77,0)))))))))</f>
        <v>0</v>
      </c>
      <c r="CF29" s="46" t="str">
        <f t="shared" ref="CF29:CF33" si="20">IF(CE29=0,"",CE29)</f>
        <v/>
      </c>
      <c r="CH29" s="55" t="s">
        <v>75</v>
      </c>
      <c r="CI29" s="6">
        <f>IF(CH28=CI27,$C$28,0)</f>
        <v>0</v>
      </c>
      <c r="CJ29" s="6">
        <f>IF(CH28=CJ27,$C$34,0)</f>
        <v>0</v>
      </c>
      <c r="CK29" s="6">
        <f>IF(CH28=CK27,$C$40,0)</f>
        <v>0</v>
      </c>
      <c r="CL29" s="6">
        <f>IF(CH28=CL27,$C$46,0)</f>
        <v>0</v>
      </c>
      <c r="CM29" s="6">
        <f>IF(CH28=CM27,$C$52,0)</f>
        <v>0</v>
      </c>
      <c r="CN29" s="6">
        <f>IF(CH28=CN27,$C$58,0)</f>
        <v>0</v>
      </c>
      <c r="CO29" s="6">
        <f>IF(CH28=CO27,$C$64,0)</f>
        <v>0</v>
      </c>
      <c r="CP29" s="6">
        <f>IF(CH28=CP27,$C$70,0)</f>
        <v>0</v>
      </c>
      <c r="CQ29" s="5">
        <f>IF(CH28=CQ27,$C$77,0)</f>
        <v>0</v>
      </c>
      <c r="CR29" s="46">
        <f>IF(CH28=CI27,$C$28,IF(CH28=CJ27,$C$34,IF(CH28=CK27,$C$40,IF(CH28=CL27,$C$46,IF(CH28=CM27,$C$52,IF(CH28=CN27,$C$58,IF(CH28=CO27,$C$64,IF(CH28=CP27,$C$70,IF(CH28=CQ27,$B$77,0)))))))))</f>
        <v>0</v>
      </c>
      <c r="CS29" s="46" t="str">
        <f t="shared" ref="CS29:CS33" si="21">IF(CR29=0,"",CR29)</f>
        <v/>
      </c>
      <c r="CU29" s="55" t="s">
        <v>75</v>
      </c>
      <c r="CV29" s="6">
        <f>IF(CU28=CV27,$C$28,0)</f>
        <v>0</v>
      </c>
      <c r="CW29" s="6">
        <f>IF(CU28=CW27,$C$34,0)</f>
        <v>0</v>
      </c>
      <c r="CX29" s="6">
        <f>IF(CU28=CX27,$C$40,0)</f>
        <v>0</v>
      </c>
      <c r="CY29" s="6">
        <f>IF(CU28=CY27,$C$46,0)</f>
        <v>0</v>
      </c>
      <c r="CZ29" s="6">
        <f>IF(CU28=CZ27,$C$52,0)</f>
        <v>0</v>
      </c>
      <c r="DA29" s="6">
        <f>IF(CU28=DA27,$C$58,0)</f>
        <v>0</v>
      </c>
      <c r="DB29" s="6">
        <f>IF(CU28=DB27,$C$64,0)</f>
        <v>0</v>
      </c>
      <c r="DC29" s="6">
        <f>IF(CU28=DC27,$C$70,0)</f>
        <v>0</v>
      </c>
      <c r="DD29" s="5">
        <f>IF(CU28=DD27,$C$77,0)</f>
        <v>0</v>
      </c>
      <c r="DE29" s="46">
        <f>IF(CU28=CV27,$C$28,IF(CU28=CW27,$C$34,IF(CU28=CX27,$C$40,IF(CU28=CY27,$C$46,IF(CU28=CZ27,$C$52,IF(CU28=DA27,$C$58,IF(CU28=DB27,$C$64,IF(CU28=DC27,$C$70,IF(CU28=DD27,$B$77,0)))))))))</f>
        <v>0</v>
      </c>
      <c r="DF29" s="46" t="str">
        <f t="shared" ref="DF29:DF33" si="22">IF(DE29=0,"",DE29)</f>
        <v/>
      </c>
      <c r="DH29" s="55" t="s">
        <v>75</v>
      </c>
      <c r="DI29" s="6">
        <f>IF(DH28=DI27,$C$28,0)</f>
        <v>0</v>
      </c>
      <c r="DJ29" s="6">
        <f>IF(DH28=DJ27,$C$34,0)</f>
        <v>0</v>
      </c>
      <c r="DK29" s="6">
        <f>IF(DH28=DK27,$C$40,0)</f>
        <v>0</v>
      </c>
      <c r="DL29" s="6">
        <f>IF(DH28=DL27,$C$46,0)</f>
        <v>0</v>
      </c>
      <c r="DM29" s="6">
        <f>IF(DH28=DM27,$C$52,0)</f>
        <v>0</v>
      </c>
      <c r="DN29" s="6">
        <f>IF(DH28=DN27,$C$58,0)</f>
        <v>0</v>
      </c>
      <c r="DO29" s="6">
        <f>IF(DH28=DO27,$C$64,0)</f>
        <v>0</v>
      </c>
      <c r="DP29" s="6">
        <f>IF(DH28=DP27,$C$70,0)</f>
        <v>0</v>
      </c>
      <c r="DQ29" s="5">
        <f>IF(DH28=DQ27,$C$77,0)</f>
        <v>0</v>
      </c>
      <c r="DR29" s="46">
        <f>IF(DH28=DI27,$C$28,IF(DH28=DJ27,$C$34,IF(DH28=DK27,$C$40,IF(DH28=DL27,$C$46,IF(DH28=DM27,$C$52,IF(DH28=DN27,$C$58,IF(DH28=DO27,$C$64,IF(DH28=DP27,$C$70,IF(DH28=DQ27,$B$77,0)))))))))</f>
        <v>0</v>
      </c>
      <c r="DS29" s="46" t="str">
        <f t="shared" ref="DS29:DS33" si="23">IF(DR29=0,"",DR29)</f>
        <v/>
      </c>
      <c r="DU29" s="55" t="s">
        <v>75</v>
      </c>
      <c r="DV29" s="6">
        <f>IF(DU28=DV27,$C$28,0)</f>
        <v>0</v>
      </c>
      <c r="DW29" s="6">
        <f>IF(DU28=DW27,$C$34,0)</f>
        <v>0</v>
      </c>
      <c r="DX29" s="6">
        <f>IF(DU28=DX27,$C$40,0)</f>
        <v>0</v>
      </c>
      <c r="DY29" s="6">
        <f>IF(DU28=DY27,$C$46,0)</f>
        <v>0</v>
      </c>
      <c r="DZ29" s="6">
        <f>IF(DU28=DZ27,$C$52,0)</f>
        <v>0</v>
      </c>
      <c r="EA29" s="6">
        <f>IF(DU28=EA27,$C$58,0)</f>
        <v>0</v>
      </c>
      <c r="EB29" s="6">
        <f>IF(DU28=EB27,$C$64,0)</f>
        <v>0</v>
      </c>
      <c r="EC29" s="6">
        <f>IF(DU28=EC27,$C$70,0)</f>
        <v>0</v>
      </c>
      <c r="ED29" s="5">
        <f>IF(DU28=ED27,$C$77,0)</f>
        <v>0</v>
      </c>
      <c r="EE29" s="46">
        <f>IF(DU28=DV27,$C$28,IF(DU28=DW27,$C$34,IF(DU28=DX27,$C$40,IF(DU28=DY27,$C$46,IF(DU28=DZ27,$C$52,IF(DU28=EA27,$C$58,IF(DU28=EB27,$C$64,IF(DU28=EC27,$C$70,IF(DU28=ED27,$B$77,0)))))))))</f>
        <v>0</v>
      </c>
      <c r="EF29" s="46" t="str">
        <f t="shared" ref="EF29:EF33" si="24">IF(EE29=0,"",EE29)</f>
        <v/>
      </c>
      <c r="EH29" s="55" t="s">
        <v>75</v>
      </c>
      <c r="EI29" s="6">
        <f>IF(EH28=EI27,$C$28,0)</f>
        <v>0</v>
      </c>
      <c r="EJ29" s="6">
        <f>IF(EH28=EJ27,$C$34,0)</f>
        <v>0</v>
      </c>
      <c r="EK29" s="6">
        <f>IF(EH28=EK27,$C$40,0)</f>
        <v>0</v>
      </c>
      <c r="EL29" s="6">
        <f>IF(EH28=EL27,$C$46,0)</f>
        <v>0</v>
      </c>
      <c r="EM29" s="6">
        <f>IF(EH28=EM27,$C$52,0)</f>
        <v>0</v>
      </c>
      <c r="EN29" s="6">
        <f>IF(EH28=EN27,$C$58,0)</f>
        <v>0</v>
      </c>
      <c r="EO29" s="6">
        <f>IF(EH28=EO27,$C$64,0)</f>
        <v>0</v>
      </c>
      <c r="EP29" s="6">
        <f>IF(EH28=EP27,$C$70,0)</f>
        <v>0</v>
      </c>
      <c r="EQ29" s="5">
        <f>IF(EH28=EQ27,$C$77,0)</f>
        <v>0</v>
      </c>
      <c r="ER29" s="46">
        <f>IF(EH28=EI27,$C$28,IF(EH28=EJ27,$C$34,IF(EH28=EK27,$C$40,IF(EH28=EL27,$C$46,IF(EH28=EM27,$C$52,IF(EH28=EN27,$C$58,IF(EH28=EO27,$C$64,IF(EH28=EP27,$C$70,IF(EH28=EQ27,$B$77,0)))))))))</f>
        <v>0</v>
      </c>
      <c r="ES29" s="46" t="str">
        <f t="shared" ref="ES29:ES33" si="25">IF(ER29=0,"",ER29)</f>
        <v/>
      </c>
      <c r="EU29" s="55" t="s">
        <v>75</v>
      </c>
      <c r="EV29" s="6">
        <f>IF(EU28=EV27,$C$28,0)</f>
        <v>0</v>
      </c>
      <c r="EW29" s="6">
        <f>IF(EU28=EW27,$C$34,0)</f>
        <v>0</v>
      </c>
      <c r="EX29" s="6">
        <f>IF(EU28=EX27,$C$40,0)</f>
        <v>0</v>
      </c>
      <c r="EY29" s="6">
        <f>IF(EU28=EY27,$C$46,0)</f>
        <v>0</v>
      </c>
      <c r="EZ29" s="6">
        <f>IF(EU28=EZ27,$C$52,0)</f>
        <v>0</v>
      </c>
      <c r="FA29" s="6">
        <f>IF(EU28=FA27,$C$58,0)</f>
        <v>0</v>
      </c>
      <c r="FB29" s="6">
        <f>IF(EU28=FB27,$C$64,0)</f>
        <v>0</v>
      </c>
      <c r="FC29" s="6">
        <f>IF(EU28=FC27,$C$70,0)</f>
        <v>0</v>
      </c>
      <c r="FD29" s="5">
        <f>IF(EU28=FD27,$C$77,0)</f>
        <v>0</v>
      </c>
      <c r="FE29" s="46">
        <f>IF(EU28=EV27,$C$28,IF(EU28=EW27,$C$34,IF(EU28=EX27,$C$40,IF(EU28=EY27,$C$46,IF(EU28=EZ27,$C$52,IF(EU28=FA27,$C$58,IF(EU28=FB27,$C$64,IF(EU28=FC27,$C$70,IF(EU28=FD27,$B$77,0)))))))))</f>
        <v>0</v>
      </c>
      <c r="FF29" s="46" t="str">
        <f t="shared" ref="FF29:FF33" si="26">IF(FE29=0,"",FE29)</f>
        <v/>
      </c>
      <c r="FH29" s="55" t="s">
        <v>75</v>
      </c>
      <c r="FI29" s="6">
        <f>IF(FH28=FI27,$C$28,0)</f>
        <v>0</v>
      </c>
      <c r="FJ29" s="6">
        <f>IF(FH28=FJ27,$C$34,0)</f>
        <v>0</v>
      </c>
      <c r="FK29" s="6">
        <f>IF(FH28=FK27,$C$40,0)</f>
        <v>0</v>
      </c>
      <c r="FL29" s="6">
        <f>IF(FH28=FL27,$C$46,0)</f>
        <v>0</v>
      </c>
      <c r="FM29" s="6">
        <f>IF(FH28=FM27,$C$52,0)</f>
        <v>0</v>
      </c>
      <c r="FN29" s="6">
        <f>IF(FH28=FN27,$C$58,0)</f>
        <v>0</v>
      </c>
      <c r="FO29" s="6">
        <f>IF(FH28=FO27,$C$64,0)</f>
        <v>0</v>
      </c>
      <c r="FP29" s="6">
        <f>IF(FH28=FP27,$C$70,0)</f>
        <v>0</v>
      </c>
      <c r="FQ29" s="5">
        <f>IF(FH28=FQ27,$C$77,0)</f>
        <v>0</v>
      </c>
      <c r="FR29" s="46">
        <f>IF(FH28=FI27,$C$28,IF(FH28=FJ27,$C$34,IF(FH28=FK27,$C$40,IF(FH28=FL27,$C$46,IF(FH28=FM27,$C$52,IF(FH28=FN27,$C$58,IF(FH28=FO27,$C$64,IF(FH28=FP27,$C$70,IF(FH28=FQ27,$B$77,0)))))))))</f>
        <v>0</v>
      </c>
      <c r="FS29" s="46" t="str">
        <f t="shared" ref="FS29:FS33" si="27">IF(FR29=0,"",FR29)</f>
        <v/>
      </c>
      <c r="FU29" s="55" t="s">
        <v>75</v>
      </c>
      <c r="FV29" s="6">
        <f>IF(FU28=FV27,$C$28,0)</f>
        <v>0</v>
      </c>
      <c r="FW29" s="6">
        <f>IF(FU28=FW27,$C$34,0)</f>
        <v>0</v>
      </c>
      <c r="FX29" s="6">
        <f>IF(FU28=FX27,$C$40,0)</f>
        <v>0</v>
      </c>
      <c r="FY29" s="6">
        <f>IF(FU28=FY27,$C$46,0)</f>
        <v>0</v>
      </c>
      <c r="FZ29" s="6">
        <f>IF(FU28=FZ27,$C$52,0)</f>
        <v>0</v>
      </c>
      <c r="GA29" s="6">
        <f>IF(FU28=GA27,$C$58,0)</f>
        <v>0</v>
      </c>
      <c r="GB29" s="6">
        <f>IF(FU28=GB27,$C$64,0)</f>
        <v>0</v>
      </c>
      <c r="GC29" s="6">
        <f>IF(FU28=GC27,$C$70,0)</f>
        <v>0</v>
      </c>
      <c r="GD29" s="5">
        <f>IF(FU28=GD27,$C$77,0)</f>
        <v>0</v>
      </c>
      <c r="GE29" s="46">
        <f>IF(FU28=FV27,$C$28,IF(FU28=FW27,$C$34,IF(FU28=FX27,$C$40,IF(FU28=FY27,$C$46,IF(FU28=FZ27,$C$52,IF(FU28=GA27,$C$58,IF(FU28=GB27,$C$64,IF(FU28=GC27,$C$70,IF(FU28=GD27,$B$77,0)))))))))</f>
        <v>0</v>
      </c>
      <c r="GF29" s="46" t="str">
        <f t="shared" ref="GF29:GF33" si="28">IF(GE29=0,"",GE29)</f>
        <v/>
      </c>
      <c r="GH29" s="55" t="s">
        <v>75</v>
      </c>
      <c r="GI29" s="6">
        <f>IF(GH28=GI27,$C$28,0)</f>
        <v>0</v>
      </c>
      <c r="GJ29" s="6">
        <f>IF(GH28=GJ27,$C$34,0)</f>
        <v>0</v>
      </c>
      <c r="GK29" s="6">
        <f>IF(GH28=GK27,$C$40,0)</f>
        <v>0</v>
      </c>
      <c r="GL29" s="6">
        <f>IF(GH28=GL27,$C$46,0)</f>
        <v>0</v>
      </c>
      <c r="GM29" s="6">
        <f>IF(GH28=GM27,$C$52,0)</f>
        <v>0</v>
      </c>
      <c r="GN29" s="6">
        <f>IF(GH28=GN27,$C$58,0)</f>
        <v>0</v>
      </c>
      <c r="GO29" s="6">
        <f>IF(GH28=GO27,$C$64,0)</f>
        <v>0</v>
      </c>
      <c r="GP29" s="6">
        <f>IF(GH28=GP27,$C$70,0)</f>
        <v>0</v>
      </c>
      <c r="GQ29" s="5">
        <f>IF(GH28=GQ27,$C$77,0)</f>
        <v>0</v>
      </c>
      <c r="GR29" s="46">
        <f>IF(GH28=GI27,$C$28,IF(GH28=GJ27,$C$34,IF(GH28=GK27,$C$40,IF(GH28=GL27,$C$46,IF(GH28=GM27,$C$52,IF(GH28=GN27,$C$58,IF(GH28=GO27,$C$64,IF(GH28=GP27,$C$70,IF(GH28=GQ27,$B$77,0)))))))))</f>
        <v>0</v>
      </c>
      <c r="GS29" s="46" t="str">
        <f t="shared" ref="GS29:GS33" si="29">IF(GR29=0,"",GR29)</f>
        <v/>
      </c>
    </row>
    <row r="30" spans="2:201" x14ac:dyDescent="0.25">
      <c r="B30" s="4"/>
      <c r="C30" s="15" t="s">
        <v>24</v>
      </c>
      <c r="H30" s="55" t="s">
        <v>75</v>
      </c>
      <c r="I30" s="6">
        <f>IF(H28=I27,$C$29,0)</f>
        <v>0</v>
      </c>
      <c r="J30" s="6">
        <f>IF(H28=J27,$C$35,0)</f>
        <v>0</v>
      </c>
      <c r="K30" s="6">
        <f>IF(H28=K27,$C$41,0)</f>
        <v>0</v>
      </c>
      <c r="L30" s="6">
        <f>IF(H28=L27,$C$47,0)</f>
        <v>0</v>
      </c>
      <c r="M30" s="6">
        <f>IF(H28=M27,$C$53,0)</f>
        <v>0</v>
      </c>
      <c r="N30" s="6">
        <f>IF(H28=N27,$C$59,0)</f>
        <v>0</v>
      </c>
      <c r="O30" s="6">
        <f>IF(H28=O27,$C$65,0)</f>
        <v>0</v>
      </c>
      <c r="P30" s="6">
        <f>IF(H28=P27,$C$71,0)</f>
        <v>0</v>
      </c>
      <c r="Q30" s="5">
        <f>IF(H28=Q27,$C$78,0)</f>
        <v>0</v>
      </c>
      <c r="R30" s="46">
        <f>IF(H28=I27,$C$29,IF(H28=J27,$C$35,IF(H28=K27,$C$41,IF(H28=L27,$C$47,IF(H28=M27,$C$53,IF(H28=N27,$C$59,IF(H28=O27,$C$65,IF(H28=P27,$C$71,IF(H28=Q27,$B$78,0)))))))))</f>
        <v>0</v>
      </c>
      <c r="S30" s="46" t="str">
        <f t="shared" si="15"/>
        <v/>
      </c>
      <c r="U30" s="55" t="s">
        <v>75</v>
      </c>
      <c r="V30" s="6">
        <f>IF(U28=V27,$C$29,0)</f>
        <v>0</v>
      </c>
      <c r="W30" s="6">
        <f>IF(U28=W27,$C$35,0)</f>
        <v>0</v>
      </c>
      <c r="X30" s="6">
        <f>IF(U28=X27,$C$41,0)</f>
        <v>0</v>
      </c>
      <c r="Y30" s="6">
        <f>IF(U28=Y27,$C$47,0)</f>
        <v>0</v>
      </c>
      <c r="Z30" s="6">
        <f>IF(U28=Z27,$C$53,0)</f>
        <v>0</v>
      </c>
      <c r="AA30" s="6">
        <f>IF(U28=AA27,$C$59,0)</f>
        <v>0</v>
      </c>
      <c r="AB30" s="6">
        <f>IF(U28=AB27,$C$65,0)</f>
        <v>0</v>
      </c>
      <c r="AC30" s="6">
        <f>IF(U28=AC27,$C$71,0)</f>
        <v>0</v>
      </c>
      <c r="AD30" s="5">
        <f>IF(U28=AD27,$C$78,0)</f>
        <v>0</v>
      </c>
      <c r="AE30" s="46">
        <f>IF(U28=V27,$C$29,IF(U28=W27,$C$35,IF(U28=X27,$C$41,IF(U28=Y27,$C$47,IF(U28=Z27,$C$53,IF(U28=AA27,$C$59,IF(U28=AB27,$C$65,IF(U28=AC27,$C$71,IF(U28=AD27,$B$78,0)))))))))</f>
        <v>0</v>
      </c>
      <c r="AF30" s="46" t="str">
        <f t="shared" si="16"/>
        <v/>
      </c>
      <c r="AH30" s="55" t="s">
        <v>75</v>
      </c>
      <c r="AI30" s="6">
        <f>IF(AH28=AI27,$C$29,0)</f>
        <v>0</v>
      </c>
      <c r="AJ30" s="6">
        <f>IF(AH28=AJ27,$C$35,0)</f>
        <v>0</v>
      </c>
      <c r="AK30" s="6">
        <f>IF(AH28=AK27,$C$41,0)</f>
        <v>0</v>
      </c>
      <c r="AL30" s="6">
        <f>IF(AH28=AL27,$C$47,0)</f>
        <v>0</v>
      </c>
      <c r="AM30" s="6">
        <f>IF(AH28=AM27,$C$53,0)</f>
        <v>0</v>
      </c>
      <c r="AN30" s="6">
        <f>IF(AH28=AN27,$C$59,0)</f>
        <v>0</v>
      </c>
      <c r="AO30" s="6">
        <f>IF(AH28=AO27,$C$65,0)</f>
        <v>0</v>
      </c>
      <c r="AP30" s="6">
        <f>IF(AH28=AP27,$C$71,0)</f>
        <v>0</v>
      </c>
      <c r="AQ30" s="5">
        <f>IF(AH28=AQ27,$C$78,0)</f>
        <v>0</v>
      </c>
      <c r="AR30" s="46">
        <f>IF(AH28=AI27,$C$29,IF(AH28=AJ27,$C$35,IF(AH28=AK27,$C$41,IF(AH28=AL27,$C$47,IF(AH28=AM27,$C$53,IF(AH28=AN27,$C$59,IF(AH28=AO27,$C$65,IF(AH28=AP27,$C$71,IF(AH28=AQ27,$B$78,0)))))))))</f>
        <v>0</v>
      </c>
      <c r="AS30" s="46" t="str">
        <f t="shared" si="17"/>
        <v/>
      </c>
      <c r="AU30" s="55" t="s">
        <v>75</v>
      </c>
      <c r="AV30" s="6">
        <f>IF(AU28=AV27,$C$29,0)</f>
        <v>0</v>
      </c>
      <c r="AW30" s="6">
        <f>IF(AU28=AW27,$C$35,0)</f>
        <v>0</v>
      </c>
      <c r="AX30" s="6">
        <f>IF(AU28=AX27,$C$41,0)</f>
        <v>0</v>
      </c>
      <c r="AY30" s="6">
        <f>IF(AU28=AY27,$C$47,0)</f>
        <v>0</v>
      </c>
      <c r="AZ30" s="6">
        <f>IF(AU28=AZ27,$C$53,0)</f>
        <v>0</v>
      </c>
      <c r="BA30" s="6">
        <f>IF(AU28=BA27,$C$59,0)</f>
        <v>0</v>
      </c>
      <c r="BB30" s="6">
        <f>IF(AU28=BB27,$C$65,0)</f>
        <v>0</v>
      </c>
      <c r="BC30" s="6">
        <f>IF(AU28=BC27,$C$71,0)</f>
        <v>0</v>
      </c>
      <c r="BD30" s="5">
        <f>IF(AU28=BD27,$C$78,0)</f>
        <v>0</v>
      </c>
      <c r="BE30" s="46">
        <f>IF(AU28=AV27,$C$29,IF(AU28=AW27,$C$35,IF(AU28=AX27,$C$41,IF(AU28=AY27,$C$47,IF(AU28=AZ27,$C$53,IF(AU28=BA27,$C$59,IF(AU28=BB27,$C$65,IF(AU28=BC27,$C$71,IF(AU28=BD27,$B$78,0)))))))))</f>
        <v>0</v>
      </c>
      <c r="BF30" s="46" t="str">
        <f t="shared" si="18"/>
        <v/>
      </c>
      <c r="BH30" s="55" t="s">
        <v>75</v>
      </c>
      <c r="BI30" s="6">
        <f>IF(BH28=BI27,$C$29,0)</f>
        <v>0</v>
      </c>
      <c r="BJ30" s="6">
        <f>IF(BH28=BJ27,$C$35,0)</f>
        <v>0</v>
      </c>
      <c r="BK30" s="6">
        <f>IF(BH28=BK27,$C$41,0)</f>
        <v>0</v>
      </c>
      <c r="BL30" s="6">
        <f>IF(BH28=BL27,$C$47,0)</f>
        <v>0</v>
      </c>
      <c r="BM30" s="6">
        <f>IF(BH28=BM27,$C$53,0)</f>
        <v>0</v>
      </c>
      <c r="BN30" s="6">
        <f>IF(BH28=BN27,$C$59,0)</f>
        <v>0</v>
      </c>
      <c r="BO30" s="6">
        <f>IF(BH28=BO27,$C$65,0)</f>
        <v>0</v>
      </c>
      <c r="BP30" s="6">
        <f>IF(BH28=BP27,$C$71,0)</f>
        <v>0</v>
      </c>
      <c r="BQ30" s="5">
        <f>IF(BH28=BQ27,$C$78,0)</f>
        <v>0</v>
      </c>
      <c r="BR30" s="46">
        <f>IF(BH28=BI27,$C$29,IF(BH28=BJ27,$C$35,IF(BH28=BK27,$C$41,IF(BH28=BL27,$C$47,IF(BH28=BM27,$C$53,IF(BH28=BN27,$C$59,IF(BH28=BO27,$C$65,IF(BH28=BP27,$C$71,IF(BH28=BQ27,$B$78,0)))))))))</f>
        <v>0</v>
      </c>
      <c r="BS30" s="46" t="str">
        <f t="shared" si="19"/>
        <v/>
      </c>
      <c r="BU30" s="55" t="s">
        <v>75</v>
      </c>
      <c r="BV30" s="6">
        <f>IF(BU28=BV27,$C$29,0)</f>
        <v>0</v>
      </c>
      <c r="BW30" s="6">
        <f>IF(BU28=BW27,$C$35,0)</f>
        <v>0</v>
      </c>
      <c r="BX30" s="6">
        <f>IF(BU28=BX27,$C$41,0)</f>
        <v>0</v>
      </c>
      <c r="BY30" s="6">
        <f>IF(BU28=BY27,$C$47,0)</f>
        <v>0</v>
      </c>
      <c r="BZ30" s="6">
        <f>IF(BU28=BZ27,$C$53,0)</f>
        <v>0</v>
      </c>
      <c r="CA30" s="6">
        <f>IF(BU28=CA27,$C$59,0)</f>
        <v>0</v>
      </c>
      <c r="CB30" s="6">
        <f>IF(BU28=CB27,$C$65,0)</f>
        <v>0</v>
      </c>
      <c r="CC30" s="6">
        <f>IF(BU28=CC27,$C$71,0)</f>
        <v>0</v>
      </c>
      <c r="CD30" s="5">
        <f>IF(BU28=CD27,$C$78,0)</f>
        <v>0</v>
      </c>
      <c r="CE30" s="46">
        <f>IF(BU28=BV27,$C$29,IF(BU28=BW27,$C$35,IF(BU28=BX27,$C$41,IF(BU28=BY27,$C$47,IF(BU28=BZ27,$C$53,IF(BU28=CA27,$C$59,IF(BU28=CB27,$C$65,IF(BU28=CC27,$C$71,IF(BU28=CD27,$B$78,0)))))))))</f>
        <v>0</v>
      </c>
      <c r="CF30" s="46" t="str">
        <f t="shared" si="20"/>
        <v/>
      </c>
      <c r="CH30" s="55" t="s">
        <v>75</v>
      </c>
      <c r="CI30" s="6">
        <f>IF(CH28=CI27,$C$29,0)</f>
        <v>0</v>
      </c>
      <c r="CJ30" s="6">
        <f>IF(CH28=CJ27,$C$35,0)</f>
        <v>0</v>
      </c>
      <c r="CK30" s="6">
        <f>IF(CH28=CK27,$C$41,0)</f>
        <v>0</v>
      </c>
      <c r="CL30" s="6">
        <f>IF(CH28=CL27,$C$47,0)</f>
        <v>0</v>
      </c>
      <c r="CM30" s="6">
        <f>IF(CH28=CM27,$C$53,0)</f>
        <v>0</v>
      </c>
      <c r="CN30" s="6">
        <f>IF(CH28=CN27,$C$59,0)</f>
        <v>0</v>
      </c>
      <c r="CO30" s="6">
        <f>IF(CH28=CO27,$C$65,0)</f>
        <v>0</v>
      </c>
      <c r="CP30" s="6">
        <f>IF(CH28=CP27,$C$71,0)</f>
        <v>0</v>
      </c>
      <c r="CQ30" s="5">
        <f>IF(CH28=CQ27,$C$78,0)</f>
        <v>0</v>
      </c>
      <c r="CR30" s="46">
        <f>IF(CH28=CI27,$C$29,IF(CH28=CJ27,$C$35,IF(CH28=CK27,$C$41,IF(CH28=CL27,$C$47,IF(CH28=CM27,$C$53,IF(CH28=CN27,$C$59,IF(CH28=CO27,$C$65,IF(CH28=CP27,$C$71,IF(CH28=CQ27,$B$78,0)))))))))</f>
        <v>0</v>
      </c>
      <c r="CS30" s="46" t="str">
        <f t="shared" si="21"/>
        <v/>
      </c>
      <c r="CU30" s="55" t="s">
        <v>75</v>
      </c>
      <c r="CV30" s="6">
        <f>IF(CU28=CV27,$C$29,0)</f>
        <v>0</v>
      </c>
      <c r="CW30" s="6">
        <f>IF(CU28=CW27,$C$35,0)</f>
        <v>0</v>
      </c>
      <c r="CX30" s="6">
        <f>IF(CU28=CX27,$C$41,0)</f>
        <v>0</v>
      </c>
      <c r="CY30" s="6">
        <f>IF(CU28=CY27,$C$47,0)</f>
        <v>0</v>
      </c>
      <c r="CZ30" s="6">
        <f>IF(CU28=CZ27,$C$53,0)</f>
        <v>0</v>
      </c>
      <c r="DA30" s="6">
        <f>IF(CU28=DA27,$C$59,0)</f>
        <v>0</v>
      </c>
      <c r="DB30" s="6">
        <f>IF(CU28=DB27,$C$65,0)</f>
        <v>0</v>
      </c>
      <c r="DC30" s="6">
        <f>IF(CU28=DC27,$C$71,0)</f>
        <v>0</v>
      </c>
      <c r="DD30" s="5">
        <f>IF(CU28=DD27,$C$78,0)</f>
        <v>0</v>
      </c>
      <c r="DE30" s="46">
        <f>IF(CU28=CV27,$C$29,IF(CU28=CW27,$C$35,IF(CU28=CX27,$C$41,IF(CU28=CY27,$C$47,IF(CU28=CZ27,$C$53,IF(CU28=DA27,$C$59,IF(CU28=DB27,$C$65,IF(CU28=DC27,$C$71,IF(CU28=DD27,$B$78,0)))))))))</f>
        <v>0</v>
      </c>
      <c r="DF30" s="46" t="str">
        <f t="shared" si="22"/>
        <v/>
      </c>
      <c r="DH30" s="55" t="s">
        <v>75</v>
      </c>
      <c r="DI30" s="6">
        <f>IF(DH28=DI27,$C$29,0)</f>
        <v>0</v>
      </c>
      <c r="DJ30" s="6">
        <f>IF(DH28=DJ27,$C$35,0)</f>
        <v>0</v>
      </c>
      <c r="DK30" s="6">
        <f>IF(DH28=DK27,$C$41,0)</f>
        <v>0</v>
      </c>
      <c r="DL30" s="6">
        <f>IF(DH28=DL27,$C$47,0)</f>
        <v>0</v>
      </c>
      <c r="DM30" s="6">
        <f>IF(DH28=DM27,$C$53,0)</f>
        <v>0</v>
      </c>
      <c r="DN30" s="6">
        <f>IF(DH28=DN27,$C$59,0)</f>
        <v>0</v>
      </c>
      <c r="DO30" s="6">
        <f>IF(DH28=DO27,$C$65,0)</f>
        <v>0</v>
      </c>
      <c r="DP30" s="6">
        <f>IF(DH28=DP27,$C$71,0)</f>
        <v>0</v>
      </c>
      <c r="DQ30" s="5">
        <f>IF(DH28=DQ27,$C$78,0)</f>
        <v>0</v>
      </c>
      <c r="DR30" s="46">
        <f>IF(DH28=DI27,$C$29,IF(DH28=DJ27,$C$35,IF(DH28=DK27,$C$41,IF(DH28=DL27,$C$47,IF(DH28=DM27,$C$53,IF(DH28=DN27,$C$59,IF(DH28=DO27,$C$65,IF(DH28=DP27,$C$71,IF(DH28=DQ27,$B$78,0)))))))))</f>
        <v>0</v>
      </c>
      <c r="DS30" s="46" t="str">
        <f t="shared" si="23"/>
        <v/>
      </c>
      <c r="DU30" s="55" t="s">
        <v>75</v>
      </c>
      <c r="DV30" s="6">
        <f>IF(DU28=DV27,$C$29,0)</f>
        <v>0</v>
      </c>
      <c r="DW30" s="6">
        <f>IF(DU28=DW27,$C$35,0)</f>
        <v>0</v>
      </c>
      <c r="DX30" s="6">
        <f>IF(DU28=DX27,$C$41,0)</f>
        <v>0</v>
      </c>
      <c r="DY30" s="6">
        <f>IF(DU28=DY27,$C$47,0)</f>
        <v>0</v>
      </c>
      <c r="DZ30" s="6">
        <f>IF(DU28=DZ27,$C$53,0)</f>
        <v>0</v>
      </c>
      <c r="EA30" s="6">
        <f>IF(DU28=EA27,$C$59,0)</f>
        <v>0</v>
      </c>
      <c r="EB30" s="6">
        <f>IF(DU28=EB27,$C$65,0)</f>
        <v>0</v>
      </c>
      <c r="EC30" s="6">
        <f>IF(DU28=EC27,$C$71,0)</f>
        <v>0</v>
      </c>
      <c r="ED30" s="5">
        <f>IF(DU28=ED27,$C$78,0)</f>
        <v>0</v>
      </c>
      <c r="EE30" s="46">
        <f>IF(DU28=DV27,$C$29,IF(DU28=DW27,$C$35,IF(DU28=DX27,$C$41,IF(DU28=DY27,$C$47,IF(DU28=DZ27,$C$53,IF(DU28=EA27,$C$59,IF(DU28=EB27,$C$65,IF(DU28=EC27,$C$71,IF(DU28=ED27,$B$78,0)))))))))</f>
        <v>0</v>
      </c>
      <c r="EF30" s="46" t="str">
        <f t="shared" si="24"/>
        <v/>
      </c>
      <c r="EH30" s="55" t="s">
        <v>75</v>
      </c>
      <c r="EI30" s="6">
        <f>IF(EH28=EI27,$C$29,0)</f>
        <v>0</v>
      </c>
      <c r="EJ30" s="6">
        <f>IF(EH28=EJ27,$C$35,0)</f>
        <v>0</v>
      </c>
      <c r="EK30" s="6">
        <f>IF(EH28=EK27,$C$41,0)</f>
        <v>0</v>
      </c>
      <c r="EL30" s="6">
        <f>IF(EH28=EL27,$C$47,0)</f>
        <v>0</v>
      </c>
      <c r="EM30" s="6">
        <f>IF(EH28=EM27,$C$53,0)</f>
        <v>0</v>
      </c>
      <c r="EN30" s="6">
        <f>IF(EH28=EN27,$C$59,0)</f>
        <v>0</v>
      </c>
      <c r="EO30" s="6">
        <f>IF(EH28=EO27,$C$65,0)</f>
        <v>0</v>
      </c>
      <c r="EP30" s="6">
        <f>IF(EH28=EP27,$C$71,0)</f>
        <v>0</v>
      </c>
      <c r="EQ30" s="5">
        <f>IF(EH28=EQ27,$C$78,0)</f>
        <v>0</v>
      </c>
      <c r="ER30" s="46">
        <f>IF(EH28=EI27,$C$29,IF(EH28=EJ27,$C$35,IF(EH28=EK27,$C$41,IF(EH28=EL27,$C$47,IF(EH28=EM27,$C$53,IF(EH28=EN27,$C$59,IF(EH28=EO27,$C$65,IF(EH28=EP27,$C$71,IF(EH28=EQ27,$B$78,0)))))))))</f>
        <v>0</v>
      </c>
      <c r="ES30" s="46" t="str">
        <f t="shared" si="25"/>
        <v/>
      </c>
      <c r="EU30" s="55" t="s">
        <v>75</v>
      </c>
      <c r="EV30" s="6">
        <f>IF(EU28=EV27,$C$29,0)</f>
        <v>0</v>
      </c>
      <c r="EW30" s="6">
        <f>IF(EU28=EW27,$C$35,0)</f>
        <v>0</v>
      </c>
      <c r="EX30" s="6">
        <f>IF(EU28=EX27,$C$41,0)</f>
        <v>0</v>
      </c>
      <c r="EY30" s="6">
        <f>IF(EU28=EY27,$C$47,0)</f>
        <v>0</v>
      </c>
      <c r="EZ30" s="6">
        <f>IF(EU28=EZ27,$C$53,0)</f>
        <v>0</v>
      </c>
      <c r="FA30" s="6">
        <f>IF(EU28=FA27,$C$59,0)</f>
        <v>0</v>
      </c>
      <c r="FB30" s="6">
        <f>IF(EU28=FB27,$C$65,0)</f>
        <v>0</v>
      </c>
      <c r="FC30" s="6">
        <f>IF(EU28=FC27,$C$71,0)</f>
        <v>0</v>
      </c>
      <c r="FD30" s="5">
        <f>IF(EU28=FD27,$C$78,0)</f>
        <v>0</v>
      </c>
      <c r="FE30" s="46">
        <f>IF(EU28=EV27,$C$29,IF(EU28=EW27,$C$35,IF(EU28=EX27,$C$41,IF(EU28=EY27,$C$47,IF(EU28=EZ27,$C$53,IF(EU28=FA27,$C$59,IF(EU28=FB27,$C$65,IF(EU28=FC27,$C$71,IF(EU28=FD27,$B$78,0)))))))))</f>
        <v>0</v>
      </c>
      <c r="FF30" s="46" t="str">
        <f t="shared" si="26"/>
        <v/>
      </c>
      <c r="FH30" s="55" t="s">
        <v>75</v>
      </c>
      <c r="FI30" s="6">
        <f>IF(FH28=FI27,$C$29,0)</f>
        <v>0</v>
      </c>
      <c r="FJ30" s="6">
        <f>IF(FH28=FJ27,$C$35,0)</f>
        <v>0</v>
      </c>
      <c r="FK30" s="6">
        <f>IF(FH28=FK27,$C$41,0)</f>
        <v>0</v>
      </c>
      <c r="FL30" s="6">
        <f>IF(FH28=FL27,$C$47,0)</f>
        <v>0</v>
      </c>
      <c r="FM30" s="6">
        <f>IF(FH28=FM27,$C$53,0)</f>
        <v>0</v>
      </c>
      <c r="FN30" s="6">
        <f>IF(FH28=FN27,$C$59,0)</f>
        <v>0</v>
      </c>
      <c r="FO30" s="6">
        <f>IF(FH28=FO27,$C$65,0)</f>
        <v>0</v>
      </c>
      <c r="FP30" s="6">
        <f>IF(FH28=FP27,$C$71,0)</f>
        <v>0</v>
      </c>
      <c r="FQ30" s="5">
        <f>IF(FH28=FQ27,$C$78,0)</f>
        <v>0</v>
      </c>
      <c r="FR30" s="46">
        <f>IF(FH28=FI27,$C$29,IF(FH28=FJ27,$C$35,IF(FH28=FK27,$C$41,IF(FH28=FL27,$C$47,IF(FH28=FM27,$C$53,IF(FH28=FN27,$C$59,IF(FH28=FO27,$C$65,IF(FH28=FP27,$C$71,IF(FH28=FQ27,$B$78,0)))))))))</f>
        <v>0</v>
      </c>
      <c r="FS30" s="46" t="str">
        <f t="shared" si="27"/>
        <v/>
      </c>
      <c r="FU30" s="55" t="s">
        <v>75</v>
      </c>
      <c r="FV30" s="6">
        <f>IF(FU28=FV27,$C$29,0)</f>
        <v>0</v>
      </c>
      <c r="FW30" s="6">
        <f>IF(FU28=FW27,$C$35,0)</f>
        <v>0</v>
      </c>
      <c r="FX30" s="6">
        <f>IF(FU28=FX27,$C$41,0)</f>
        <v>0</v>
      </c>
      <c r="FY30" s="6">
        <f>IF(FU28=FY27,$C$47,0)</f>
        <v>0</v>
      </c>
      <c r="FZ30" s="6">
        <f>IF(FU28=FZ27,$C$53,0)</f>
        <v>0</v>
      </c>
      <c r="GA30" s="6">
        <f>IF(FU28=GA27,$C$59,0)</f>
        <v>0</v>
      </c>
      <c r="GB30" s="6">
        <f>IF(FU28=GB27,$C$65,0)</f>
        <v>0</v>
      </c>
      <c r="GC30" s="6">
        <f>IF(FU28=GC27,$C$71,0)</f>
        <v>0</v>
      </c>
      <c r="GD30" s="5">
        <f>IF(FU28=GD27,$C$78,0)</f>
        <v>0</v>
      </c>
      <c r="GE30" s="46">
        <f>IF(FU28=FV27,$C$29,IF(FU28=FW27,$C$35,IF(FU28=FX27,$C$41,IF(FU28=FY27,$C$47,IF(FU28=FZ27,$C$53,IF(FU28=GA27,$C$59,IF(FU28=GB27,$C$65,IF(FU28=GC27,$C$71,IF(FU28=GD27,$B$78,0)))))))))</f>
        <v>0</v>
      </c>
      <c r="GF30" s="46" t="str">
        <f t="shared" si="28"/>
        <v/>
      </c>
      <c r="GH30" s="55" t="s">
        <v>75</v>
      </c>
      <c r="GI30" s="6">
        <f>IF(GH28=GI27,$C$29,0)</f>
        <v>0</v>
      </c>
      <c r="GJ30" s="6">
        <f>IF(GH28=GJ27,$C$35,0)</f>
        <v>0</v>
      </c>
      <c r="GK30" s="6">
        <f>IF(GH28=GK27,$C$41,0)</f>
        <v>0</v>
      </c>
      <c r="GL30" s="6">
        <f>IF(GH28=GL27,$C$47,0)</f>
        <v>0</v>
      </c>
      <c r="GM30" s="6">
        <f>IF(GH28=GM27,$C$53,0)</f>
        <v>0</v>
      </c>
      <c r="GN30" s="6">
        <f>IF(GH28=GN27,$C$59,0)</f>
        <v>0</v>
      </c>
      <c r="GO30" s="6">
        <f>IF(GH28=GO27,$C$65,0)</f>
        <v>0</v>
      </c>
      <c r="GP30" s="6">
        <f>IF(GH28=GP27,$C$71,0)</f>
        <v>0</v>
      </c>
      <c r="GQ30" s="5">
        <f>IF(GH28=GQ27,$C$78,0)</f>
        <v>0</v>
      </c>
      <c r="GR30" s="46">
        <f>IF(GH28=GI27,$C$29,IF(GH28=GJ27,$C$35,IF(GH28=GK27,$C$41,IF(GH28=GL27,$C$47,IF(GH28=GM27,$C$53,IF(GH28=GN27,$C$59,IF(GH28=GO27,$C$65,IF(GH28=GP27,$C$71,IF(GH28=GQ27,$B$78,0)))))))))</f>
        <v>0</v>
      </c>
      <c r="GS30" s="46" t="str">
        <f t="shared" si="29"/>
        <v/>
      </c>
    </row>
    <row r="31" spans="2:201" x14ac:dyDescent="0.25">
      <c r="B31" s="4"/>
      <c r="C31" s="15" t="s">
        <v>25</v>
      </c>
      <c r="H31" s="55" t="s">
        <v>75</v>
      </c>
      <c r="I31" s="6">
        <f>IF(H28=I27,$C$30,0)</f>
        <v>0</v>
      </c>
      <c r="J31" s="6">
        <f>IF(H28=J27,$C$36,0)</f>
        <v>0</v>
      </c>
      <c r="K31" s="6">
        <f>IF(H28=K27,$C$42,0)</f>
        <v>0</v>
      </c>
      <c r="L31" s="6">
        <f>IF(H28=L27,$C$48,0)</f>
        <v>0</v>
      </c>
      <c r="M31" s="6">
        <f>IF(H28=M27,$C$54,0)</f>
        <v>0</v>
      </c>
      <c r="N31" s="6">
        <f>IF(H28=N27,$C$60,0)</f>
        <v>0</v>
      </c>
      <c r="O31" s="6">
        <f>IF(H28=O27,$C$66,0)</f>
        <v>0</v>
      </c>
      <c r="P31" s="6">
        <f>IF(H28=P27,$C$72,0)</f>
        <v>0</v>
      </c>
      <c r="Q31" s="5">
        <f>IF(H28=Q27,$C$79,0)</f>
        <v>0</v>
      </c>
      <c r="R31" s="46">
        <f>IF(H28=I27,$C$30,IF(H28=J27,$C$36,IF(H28=K27,$C$42,IF(H28=L27,$C$48,IF(H28=M27,$C$54,IF(H28=N27,$C$60,IF(H28=O27,$C$66,IF(H28=P27,$C$72,IF(H28=Q27,$B$79,0)))))))))</f>
        <v>0</v>
      </c>
      <c r="S31" s="46" t="str">
        <f t="shared" si="15"/>
        <v/>
      </c>
      <c r="U31" s="55" t="s">
        <v>75</v>
      </c>
      <c r="V31" s="6">
        <f>IF(U28=V27,$C$30,0)</f>
        <v>0</v>
      </c>
      <c r="W31" s="6">
        <f>IF(U28=W27,$C$36,0)</f>
        <v>0</v>
      </c>
      <c r="X31" s="6">
        <f>IF(U28=X27,$C$42,0)</f>
        <v>0</v>
      </c>
      <c r="Y31" s="6">
        <f>IF(U28=Y27,$C$48,0)</f>
        <v>0</v>
      </c>
      <c r="Z31" s="6">
        <f>IF(U28=Z27,$C$54,0)</f>
        <v>0</v>
      </c>
      <c r="AA31" s="6">
        <f>IF(U28=AA27,$C$60,0)</f>
        <v>0</v>
      </c>
      <c r="AB31" s="6">
        <f>IF(U28=AB27,$C$66,0)</f>
        <v>0</v>
      </c>
      <c r="AC31" s="6">
        <f>IF(U28=AC27,$C$72,0)</f>
        <v>0</v>
      </c>
      <c r="AD31" s="5">
        <f>IF(U28=AD27,$C$79,0)</f>
        <v>0</v>
      </c>
      <c r="AE31" s="46">
        <f>IF(U28=V27,$C$30,IF(U28=W27,$C$36,IF(U28=X27,$C$42,IF(U28=Y27,$C$48,IF(U28=Z27,$C$54,IF(U28=AA27,$C$60,IF(U28=AB27,$C$66,IF(U28=AC27,$C$72,IF(U28=AD27,$B$79,0)))))))))</f>
        <v>0</v>
      </c>
      <c r="AF31" s="46" t="str">
        <f t="shared" si="16"/>
        <v/>
      </c>
      <c r="AH31" s="55" t="s">
        <v>75</v>
      </c>
      <c r="AI31" s="6">
        <f>IF(AH28=AI27,$C$30,0)</f>
        <v>0</v>
      </c>
      <c r="AJ31" s="6">
        <f>IF(AH28=AJ27,$C$36,0)</f>
        <v>0</v>
      </c>
      <c r="AK31" s="6">
        <f>IF(AH28=AK27,$C$42,0)</f>
        <v>0</v>
      </c>
      <c r="AL31" s="6">
        <f>IF(AH28=AL27,$C$48,0)</f>
        <v>0</v>
      </c>
      <c r="AM31" s="6">
        <f>IF(AH28=AM27,$C$54,0)</f>
        <v>0</v>
      </c>
      <c r="AN31" s="6">
        <f>IF(AH28=AN27,$C$60,0)</f>
        <v>0</v>
      </c>
      <c r="AO31" s="6">
        <f>IF(AH28=AO27,$C$66,0)</f>
        <v>0</v>
      </c>
      <c r="AP31" s="6">
        <f>IF(AH28=AP27,$C$72,0)</f>
        <v>0</v>
      </c>
      <c r="AQ31" s="5">
        <f>IF(AH28=AQ27,$C$79,0)</f>
        <v>0</v>
      </c>
      <c r="AR31" s="46">
        <f>IF(AH28=AI27,$C$30,IF(AH28=AJ27,$C$36,IF(AH28=AK27,$C$42,IF(AH28=AL27,$C$48,IF(AH28=AM27,$C$54,IF(AH28=AN27,$C$60,IF(AH28=AO27,$C$66,IF(AH28=AP27,$C$72,IF(AH28=AQ27,$B$79,0)))))))))</f>
        <v>0</v>
      </c>
      <c r="AS31" s="46" t="str">
        <f t="shared" si="17"/>
        <v/>
      </c>
      <c r="AU31" s="55" t="s">
        <v>75</v>
      </c>
      <c r="AV31" s="6">
        <f>IF(AU28=AV27,$C$30,0)</f>
        <v>0</v>
      </c>
      <c r="AW31" s="6">
        <f>IF(AU28=AW27,$C$36,0)</f>
        <v>0</v>
      </c>
      <c r="AX31" s="6">
        <f>IF(AU28=AX27,$C$42,0)</f>
        <v>0</v>
      </c>
      <c r="AY31" s="6">
        <f>IF(AU28=AY27,$C$48,0)</f>
        <v>0</v>
      </c>
      <c r="AZ31" s="6">
        <f>IF(AU28=AZ27,$C$54,0)</f>
        <v>0</v>
      </c>
      <c r="BA31" s="6">
        <f>IF(AU28=BA27,$C$60,0)</f>
        <v>0</v>
      </c>
      <c r="BB31" s="6">
        <f>IF(AU28=BB27,$C$66,0)</f>
        <v>0</v>
      </c>
      <c r="BC31" s="6">
        <f>IF(AU28=BC27,$C$72,0)</f>
        <v>0</v>
      </c>
      <c r="BD31" s="5">
        <f>IF(AU28=BD27,$C$79,0)</f>
        <v>0</v>
      </c>
      <c r="BE31" s="46">
        <f>IF(AU28=AV27,$C$30,IF(AU28=AW27,$C$36,IF(AU28=AX27,$C$42,IF(AU28=AY27,$C$48,IF(AU28=AZ27,$C$54,IF(AU28=BA27,$C$60,IF(AU28=BB27,$C$66,IF(AU28=BC27,$C$72,IF(AU28=BD27,$B$79,0)))))))))</f>
        <v>0</v>
      </c>
      <c r="BF31" s="46" t="str">
        <f t="shared" si="18"/>
        <v/>
      </c>
      <c r="BH31" s="55" t="s">
        <v>75</v>
      </c>
      <c r="BI31" s="6">
        <f>IF(BH28=BI27,$C$30,0)</f>
        <v>0</v>
      </c>
      <c r="BJ31" s="6">
        <f>IF(BH28=BJ27,$C$36,0)</f>
        <v>0</v>
      </c>
      <c r="BK31" s="6">
        <f>IF(BH28=BK27,$C$42,0)</f>
        <v>0</v>
      </c>
      <c r="BL31" s="6">
        <f>IF(BH28=BL27,$C$48,0)</f>
        <v>0</v>
      </c>
      <c r="BM31" s="6">
        <f>IF(BH28=BM27,$C$54,0)</f>
        <v>0</v>
      </c>
      <c r="BN31" s="6">
        <f>IF(BH28=BN27,$C$60,0)</f>
        <v>0</v>
      </c>
      <c r="BO31" s="6">
        <f>IF(BH28=BO27,$C$66,0)</f>
        <v>0</v>
      </c>
      <c r="BP31" s="6">
        <f>IF(BH28=BP27,$C$72,0)</f>
        <v>0</v>
      </c>
      <c r="BQ31" s="5">
        <f>IF(BH28=BQ27,$C$79,0)</f>
        <v>0</v>
      </c>
      <c r="BR31" s="46">
        <f>IF(BH28=BI27,$C$30,IF(BH28=BJ27,$C$36,IF(BH28=BK27,$C$42,IF(BH28=BL27,$C$48,IF(BH28=BM27,$C$54,IF(BH28=BN27,$C$60,IF(BH28=BO27,$C$66,IF(BH28=BP27,$C$72,IF(BH28=BQ27,$B$79,0)))))))))</f>
        <v>0</v>
      </c>
      <c r="BS31" s="46" t="str">
        <f t="shared" si="19"/>
        <v/>
      </c>
      <c r="BU31" s="55" t="s">
        <v>75</v>
      </c>
      <c r="BV31" s="6">
        <f>IF(BU28=BV27,$C$30,0)</f>
        <v>0</v>
      </c>
      <c r="BW31" s="6">
        <f>IF(BU28=BW27,$C$36,0)</f>
        <v>0</v>
      </c>
      <c r="BX31" s="6">
        <f>IF(BU28=BX27,$C$42,0)</f>
        <v>0</v>
      </c>
      <c r="BY31" s="6">
        <f>IF(BU28=BY27,$C$48,0)</f>
        <v>0</v>
      </c>
      <c r="BZ31" s="6">
        <f>IF(BU28=BZ27,$C$54,0)</f>
        <v>0</v>
      </c>
      <c r="CA31" s="6">
        <f>IF(BU28=CA27,$C$60,0)</f>
        <v>0</v>
      </c>
      <c r="CB31" s="6">
        <f>IF(BU28=CB27,$C$66,0)</f>
        <v>0</v>
      </c>
      <c r="CC31" s="6">
        <f>IF(BU28=CC27,$C$72,0)</f>
        <v>0</v>
      </c>
      <c r="CD31" s="5">
        <f>IF(BU28=CD27,$C$79,0)</f>
        <v>0</v>
      </c>
      <c r="CE31" s="46">
        <f>IF(BU28=BV27,$C$30,IF(BU28=BW27,$C$36,IF(BU28=BX27,$C$42,IF(BU28=BY27,$C$48,IF(BU28=BZ27,$C$54,IF(BU28=CA27,$C$60,IF(BU28=CB27,$C$66,IF(BU28=CC27,$C$72,IF(BU28=CD27,$B$79,0)))))))))</f>
        <v>0</v>
      </c>
      <c r="CF31" s="46" t="str">
        <f t="shared" si="20"/>
        <v/>
      </c>
      <c r="CH31" s="55" t="s">
        <v>75</v>
      </c>
      <c r="CI31" s="6">
        <f>IF(CH28=CI27,$C$30,0)</f>
        <v>0</v>
      </c>
      <c r="CJ31" s="6">
        <f>IF(CH28=CJ27,$C$36,0)</f>
        <v>0</v>
      </c>
      <c r="CK31" s="6">
        <f>IF(CH28=CK27,$C$42,0)</f>
        <v>0</v>
      </c>
      <c r="CL31" s="6">
        <f>IF(CH28=CL27,$C$48,0)</f>
        <v>0</v>
      </c>
      <c r="CM31" s="6">
        <f>IF(CH28=CM27,$C$54,0)</f>
        <v>0</v>
      </c>
      <c r="CN31" s="6">
        <f>IF(CH28=CN27,$C$60,0)</f>
        <v>0</v>
      </c>
      <c r="CO31" s="6">
        <f>IF(CH28=CO27,$C$66,0)</f>
        <v>0</v>
      </c>
      <c r="CP31" s="6">
        <f>IF(CH28=CP27,$C$72,0)</f>
        <v>0</v>
      </c>
      <c r="CQ31" s="5">
        <f>IF(CH28=CQ27,$C$79,0)</f>
        <v>0</v>
      </c>
      <c r="CR31" s="46">
        <f>IF(CH28=CI27,$C$30,IF(CH28=CJ27,$C$36,IF(CH28=CK27,$C$42,IF(CH28=CL27,$C$48,IF(CH28=CM27,$C$54,IF(CH28=CN27,$C$60,IF(CH28=CO27,$C$66,IF(CH28=CP27,$C$72,IF(CH28=CQ27,$B$79,0)))))))))</f>
        <v>0</v>
      </c>
      <c r="CS31" s="46" t="str">
        <f t="shared" si="21"/>
        <v/>
      </c>
      <c r="CU31" s="55" t="s">
        <v>75</v>
      </c>
      <c r="CV31" s="6">
        <f>IF(CU28=CV27,$C$30,0)</f>
        <v>0</v>
      </c>
      <c r="CW31" s="6">
        <f>IF(CU28=CW27,$C$36,0)</f>
        <v>0</v>
      </c>
      <c r="CX31" s="6">
        <f>IF(CU28=CX27,$C$42,0)</f>
        <v>0</v>
      </c>
      <c r="CY31" s="6">
        <f>IF(CU28=CY27,$C$48,0)</f>
        <v>0</v>
      </c>
      <c r="CZ31" s="6">
        <f>IF(CU28=CZ27,$C$54,0)</f>
        <v>0</v>
      </c>
      <c r="DA31" s="6">
        <f>IF(CU28=DA27,$C$60,0)</f>
        <v>0</v>
      </c>
      <c r="DB31" s="6">
        <f>IF(CU28=DB27,$C$66,0)</f>
        <v>0</v>
      </c>
      <c r="DC31" s="6">
        <f>IF(CU28=DC27,$C$72,0)</f>
        <v>0</v>
      </c>
      <c r="DD31" s="5">
        <f>IF(CU28=DD27,$C$79,0)</f>
        <v>0</v>
      </c>
      <c r="DE31" s="46">
        <f>IF(CU28=CV27,$C$30,IF(CU28=CW27,$C$36,IF(CU28=CX27,$C$42,IF(CU28=CY27,$C$48,IF(CU28=CZ27,$C$54,IF(CU28=DA27,$C$60,IF(CU28=DB27,$C$66,IF(CU28=DC27,$C$72,IF(CU28=DD27,$B$79,0)))))))))</f>
        <v>0</v>
      </c>
      <c r="DF31" s="46" t="str">
        <f t="shared" si="22"/>
        <v/>
      </c>
      <c r="DH31" s="55" t="s">
        <v>75</v>
      </c>
      <c r="DI31" s="6">
        <f>IF(DH28=DI27,$C$30,0)</f>
        <v>0</v>
      </c>
      <c r="DJ31" s="6">
        <f>IF(DH28=DJ27,$C$36,0)</f>
        <v>0</v>
      </c>
      <c r="DK31" s="6">
        <f>IF(DH28=DK27,$C$42,0)</f>
        <v>0</v>
      </c>
      <c r="DL31" s="6">
        <f>IF(DH28=DL27,$C$48,0)</f>
        <v>0</v>
      </c>
      <c r="DM31" s="6">
        <f>IF(DH28=DM27,$C$54,0)</f>
        <v>0</v>
      </c>
      <c r="DN31" s="6">
        <f>IF(DH28=DN27,$C$60,0)</f>
        <v>0</v>
      </c>
      <c r="DO31" s="6">
        <f>IF(DH28=DO27,$C$66,0)</f>
        <v>0</v>
      </c>
      <c r="DP31" s="6">
        <f>IF(DH28=DP27,$C$72,0)</f>
        <v>0</v>
      </c>
      <c r="DQ31" s="5">
        <f>IF(DH28=DQ27,$C$79,0)</f>
        <v>0</v>
      </c>
      <c r="DR31" s="46">
        <f>IF(DH28=DI27,$C$30,IF(DH28=DJ27,$C$36,IF(DH28=DK27,$C$42,IF(DH28=DL27,$C$48,IF(DH28=DM27,$C$54,IF(DH28=DN27,$C$60,IF(DH28=DO27,$C$66,IF(DH28=DP27,$C$72,IF(DH28=DQ27,$B$79,0)))))))))</f>
        <v>0</v>
      </c>
      <c r="DS31" s="46" t="str">
        <f t="shared" si="23"/>
        <v/>
      </c>
      <c r="DU31" s="55" t="s">
        <v>75</v>
      </c>
      <c r="DV31" s="6">
        <f>IF(DU28=DV27,$C$30,0)</f>
        <v>0</v>
      </c>
      <c r="DW31" s="6">
        <f>IF(DU28=DW27,$C$36,0)</f>
        <v>0</v>
      </c>
      <c r="DX31" s="6">
        <f>IF(DU28=DX27,$C$42,0)</f>
        <v>0</v>
      </c>
      <c r="DY31" s="6">
        <f>IF(DU28=DY27,$C$48,0)</f>
        <v>0</v>
      </c>
      <c r="DZ31" s="6">
        <f>IF(DU28=DZ27,$C$54,0)</f>
        <v>0</v>
      </c>
      <c r="EA31" s="6">
        <f>IF(DU28=EA27,$C$60,0)</f>
        <v>0</v>
      </c>
      <c r="EB31" s="6">
        <f>IF(DU28=EB27,$C$66,0)</f>
        <v>0</v>
      </c>
      <c r="EC31" s="6">
        <f>IF(DU28=EC27,$C$72,0)</f>
        <v>0</v>
      </c>
      <c r="ED31" s="5">
        <f>IF(DU28=ED27,$C$79,0)</f>
        <v>0</v>
      </c>
      <c r="EE31" s="46">
        <f>IF(DU28=DV27,$C$30,IF(DU28=DW27,$C$36,IF(DU28=DX27,$C$42,IF(DU28=DY27,$C$48,IF(DU28=DZ27,$C$54,IF(DU28=EA27,$C$60,IF(DU28=EB27,$C$66,IF(DU28=EC27,$C$72,IF(DU28=ED27,$B$79,0)))))))))</f>
        <v>0</v>
      </c>
      <c r="EF31" s="46" t="str">
        <f t="shared" si="24"/>
        <v/>
      </c>
      <c r="EH31" s="55" t="s">
        <v>75</v>
      </c>
      <c r="EI31" s="6">
        <f>IF(EH28=EI27,$C$30,0)</f>
        <v>0</v>
      </c>
      <c r="EJ31" s="6">
        <f>IF(EH28=EJ27,$C$36,0)</f>
        <v>0</v>
      </c>
      <c r="EK31" s="6">
        <f>IF(EH28=EK27,$C$42,0)</f>
        <v>0</v>
      </c>
      <c r="EL31" s="6">
        <f>IF(EH28=EL27,$C$48,0)</f>
        <v>0</v>
      </c>
      <c r="EM31" s="6">
        <f>IF(EH28=EM27,$C$54,0)</f>
        <v>0</v>
      </c>
      <c r="EN31" s="6">
        <f>IF(EH28=EN27,$C$60,0)</f>
        <v>0</v>
      </c>
      <c r="EO31" s="6">
        <f>IF(EH28=EO27,$C$66,0)</f>
        <v>0</v>
      </c>
      <c r="EP31" s="6">
        <f>IF(EH28=EP27,$C$72,0)</f>
        <v>0</v>
      </c>
      <c r="EQ31" s="5">
        <f>IF(EH28=EQ27,$C$79,0)</f>
        <v>0</v>
      </c>
      <c r="ER31" s="46">
        <f>IF(EH28=EI27,$C$30,IF(EH28=EJ27,$C$36,IF(EH28=EK27,$C$42,IF(EH28=EL27,$C$48,IF(EH28=EM27,$C$54,IF(EH28=EN27,$C$60,IF(EH28=EO27,$C$66,IF(EH28=EP27,$C$72,IF(EH28=EQ27,$B$79,0)))))))))</f>
        <v>0</v>
      </c>
      <c r="ES31" s="46" t="str">
        <f t="shared" si="25"/>
        <v/>
      </c>
      <c r="EU31" s="55" t="s">
        <v>75</v>
      </c>
      <c r="EV31" s="6">
        <f>IF(EU28=EV27,$C$30,0)</f>
        <v>0</v>
      </c>
      <c r="EW31" s="6">
        <f>IF(EU28=EW27,$C$36,0)</f>
        <v>0</v>
      </c>
      <c r="EX31" s="6">
        <f>IF(EU28=EX27,$C$42,0)</f>
        <v>0</v>
      </c>
      <c r="EY31" s="6">
        <f>IF(EU28=EY27,$C$48,0)</f>
        <v>0</v>
      </c>
      <c r="EZ31" s="6">
        <f>IF(EU28=EZ27,$C$54,0)</f>
        <v>0</v>
      </c>
      <c r="FA31" s="6">
        <f>IF(EU28=FA27,$C$60,0)</f>
        <v>0</v>
      </c>
      <c r="FB31" s="6">
        <f>IF(EU28=FB27,$C$66,0)</f>
        <v>0</v>
      </c>
      <c r="FC31" s="6">
        <f>IF(EU28=FC27,$C$72,0)</f>
        <v>0</v>
      </c>
      <c r="FD31" s="5">
        <f>IF(EU28=FD27,$C$79,0)</f>
        <v>0</v>
      </c>
      <c r="FE31" s="46">
        <f>IF(EU28=EV27,$C$30,IF(EU28=EW27,$C$36,IF(EU28=EX27,$C$42,IF(EU28=EY27,$C$48,IF(EU28=EZ27,$C$54,IF(EU28=FA27,$C$60,IF(EU28=FB27,$C$66,IF(EU28=FC27,$C$72,IF(EU28=FD27,$B$79,0)))))))))</f>
        <v>0</v>
      </c>
      <c r="FF31" s="46" t="str">
        <f t="shared" si="26"/>
        <v/>
      </c>
      <c r="FH31" s="55" t="s">
        <v>75</v>
      </c>
      <c r="FI31" s="6">
        <f>IF(FH28=FI27,$C$30,0)</f>
        <v>0</v>
      </c>
      <c r="FJ31" s="6">
        <f>IF(FH28=FJ27,$C$36,0)</f>
        <v>0</v>
      </c>
      <c r="FK31" s="6">
        <f>IF(FH28=FK27,$C$42,0)</f>
        <v>0</v>
      </c>
      <c r="FL31" s="6">
        <f>IF(FH28=FL27,$C$48,0)</f>
        <v>0</v>
      </c>
      <c r="FM31" s="6">
        <f>IF(FH28=FM27,$C$54,0)</f>
        <v>0</v>
      </c>
      <c r="FN31" s="6">
        <f>IF(FH28=FN27,$C$60,0)</f>
        <v>0</v>
      </c>
      <c r="FO31" s="6">
        <f>IF(FH28=FO27,$C$66,0)</f>
        <v>0</v>
      </c>
      <c r="FP31" s="6">
        <f>IF(FH28=FP27,$C$72,0)</f>
        <v>0</v>
      </c>
      <c r="FQ31" s="5">
        <f>IF(FH28=FQ27,$C$79,0)</f>
        <v>0</v>
      </c>
      <c r="FR31" s="46">
        <f>IF(FH28=FI27,$C$30,IF(FH28=FJ27,$C$36,IF(FH28=FK27,$C$42,IF(FH28=FL27,$C$48,IF(FH28=FM27,$C$54,IF(FH28=FN27,$C$60,IF(FH28=FO27,$C$66,IF(FH28=FP27,$C$72,IF(FH28=FQ27,$B$79,0)))))))))</f>
        <v>0</v>
      </c>
      <c r="FS31" s="46" t="str">
        <f t="shared" si="27"/>
        <v/>
      </c>
      <c r="FU31" s="55" t="s">
        <v>75</v>
      </c>
      <c r="FV31" s="6">
        <f>IF(FU28=FV27,$C$30,0)</f>
        <v>0</v>
      </c>
      <c r="FW31" s="6">
        <f>IF(FU28=FW27,$C$36,0)</f>
        <v>0</v>
      </c>
      <c r="FX31" s="6">
        <f>IF(FU28=FX27,$C$42,0)</f>
        <v>0</v>
      </c>
      <c r="FY31" s="6">
        <f>IF(FU28=FY27,$C$48,0)</f>
        <v>0</v>
      </c>
      <c r="FZ31" s="6">
        <f>IF(FU28=FZ27,$C$54,0)</f>
        <v>0</v>
      </c>
      <c r="GA31" s="6">
        <f>IF(FU28=GA27,$C$60,0)</f>
        <v>0</v>
      </c>
      <c r="GB31" s="6">
        <f>IF(FU28=GB27,$C$66,0)</f>
        <v>0</v>
      </c>
      <c r="GC31" s="6">
        <f>IF(FU28=GC27,$C$72,0)</f>
        <v>0</v>
      </c>
      <c r="GD31" s="5">
        <f>IF(FU28=GD27,$C$79,0)</f>
        <v>0</v>
      </c>
      <c r="GE31" s="46">
        <f>IF(FU28=FV27,$C$30,IF(FU28=FW27,$C$36,IF(FU28=FX27,$C$42,IF(FU28=FY27,$C$48,IF(FU28=FZ27,$C$54,IF(FU28=GA27,$C$60,IF(FU28=GB27,$C$66,IF(FU28=GC27,$C$72,IF(FU28=GD27,$B$79,0)))))))))</f>
        <v>0</v>
      </c>
      <c r="GF31" s="46" t="str">
        <f t="shared" si="28"/>
        <v/>
      </c>
      <c r="GH31" s="55" t="s">
        <v>75</v>
      </c>
      <c r="GI31" s="6">
        <f>IF(GH28=GI27,$C$30,0)</f>
        <v>0</v>
      </c>
      <c r="GJ31" s="6">
        <f>IF(GH28=GJ27,$C$36,0)</f>
        <v>0</v>
      </c>
      <c r="GK31" s="6">
        <f>IF(GH28=GK27,$C$42,0)</f>
        <v>0</v>
      </c>
      <c r="GL31" s="6">
        <f>IF(GH28=GL27,$C$48,0)</f>
        <v>0</v>
      </c>
      <c r="GM31" s="6">
        <f>IF(GH28=GM27,$C$54,0)</f>
        <v>0</v>
      </c>
      <c r="GN31" s="6">
        <f>IF(GH28=GN27,$C$60,0)</f>
        <v>0</v>
      </c>
      <c r="GO31" s="6">
        <f>IF(GH28=GO27,$C$66,0)</f>
        <v>0</v>
      </c>
      <c r="GP31" s="6">
        <f>IF(GH28=GP27,$C$72,0)</f>
        <v>0</v>
      </c>
      <c r="GQ31" s="5">
        <f>IF(GH28=GQ27,$C$79,0)</f>
        <v>0</v>
      </c>
      <c r="GR31" s="46">
        <f>IF(GH28=GI27,$C$30,IF(GH28=GJ27,$C$36,IF(GH28=GK27,$C$42,IF(GH28=GL27,$C$48,IF(GH28=GM27,$C$54,IF(GH28=GN27,$C$60,IF(GH28=GO27,$C$66,IF(GH28=GP27,$C$72,IF(GH28=GQ27,$B$79,0)))))))))</f>
        <v>0</v>
      </c>
      <c r="GS31" s="46" t="str">
        <f t="shared" si="29"/>
        <v/>
      </c>
    </row>
    <row r="32" spans="2:201" ht="15.75" thickBot="1" x14ac:dyDescent="0.3">
      <c r="B32" s="4"/>
      <c r="C32" s="19" t="s">
        <v>26</v>
      </c>
      <c r="H32" s="55" t="s">
        <v>75</v>
      </c>
      <c r="I32" s="6">
        <f>IF(H28=I27,$C$31,0)</f>
        <v>0</v>
      </c>
      <c r="J32" s="6">
        <f>IF(H28=J27,$C$37,0)</f>
        <v>0</v>
      </c>
      <c r="K32" s="6">
        <f>IF(H28=K27,$C$43,0)</f>
        <v>0</v>
      </c>
      <c r="L32" s="6">
        <f>IF(H28=L27,$C$49,0)</f>
        <v>0</v>
      </c>
      <c r="M32" s="6">
        <f>IF(H28=M27,$C$55,0)</f>
        <v>0</v>
      </c>
      <c r="N32" s="6">
        <f>IF(H28=N27,$C$61,0)</f>
        <v>0</v>
      </c>
      <c r="O32" s="6">
        <f>IF(H28=O27,$C$67,0)</f>
        <v>0</v>
      </c>
      <c r="P32" s="6">
        <f>IF(H28=P27,$C$73,0)</f>
        <v>0</v>
      </c>
      <c r="Q32" s="5">
        <f>IF(H28=Q27,$C$80,0)</f>
        <v>0</v>
      </c>
      <c r="R32" s="46">
        <f>IF(H28=I27,$C$31,IF(H28=J27,$C$37,IF(H28=K27,$C$43,IF(H28=L27,$C$49,IF(H28=M27,$C$55,IF(H28=N27,$C$61,IF(H28=O27,$C$67,IF(H28=P27,$C$73,IF(H28=Q27,$B$80,0)))))))))</f>
        <v>0</v>
      </c>
      <c r="S32" s="46" t="str">
        <f t="shared" si="15"/>
        <v/>
      </c>
      <c r="U32" s="55" t="s">
        <v>75</v>
      </c>
      <c r="V32" s="6">
        <f>IF(U28=V27,$C$31,0)</f>
        <v>0</v>
      </c>
      <c r="W32" s="6">
        <f>IF(U28=W27,$C$37,0)</f>
        <v>0</v>
      </c>
      <c r="X32" s="6">
        <f>IF(U28=X27,$C$43,0)</f>
        <v>0</v>
      </c>
      <c r="Y32" s="6">
        <f>IF(U28=Y27,$C$49,0)</f>
        <v>0</v>
      </c>
      <c r="Z32" s="6">
        <f>IF(U28=Z27,$C$55,0)</f>
        <v>0</v>
      </c>
      <c r="AA32" s="6">
        <f>IF(U28=AA27,$C$61,0)</f>
        <v>0</v>
      </c>
      <c r="AB32" s="6">
        <f>IF(U28=AB27,$C$67,0)</f>
        <v>0</v>
      </c>
      <c r="AC32" s="6">
        <f>IF(U28=AC27,$C$73,0)</f>
        <v>0</v>
      </c>
      <c r="AD32" s="5">
        <f>IF(U28=AD27,$C$80,0)</f>
        <v>0</v>
      </c>
      <c r="AE32" s="46">
        <f>IF(U28=V27,$C$31,IF(U28=W27,$C$37,IF(U28=X27,$C$43,IF(U28=Y27,$C$49,IF(U28=Z27,$C$55,IF(U28=AA27,$C$61,IF(U28=AB27,$C$67,IF(U28=AC27,$C$73,IF(U28=AD27,$B$80,0)))))))))</f>
        <v>0</v>
      </c>
      <c r="AF32" s="46" t="str">
        <f t="shared" si="16"/>
        <v/>
      </c>
      <c r="AH32" s="55" t="s">
        <v>75</v>
      </c>
      <c r="AI32" s="6">
        <f>IF(AH28=AI27,$C$31,0)</f>
        <v>0</v>
      </c>
      <c r="AJ32" s="6">
        <f>IF(AH28=AJ27,$C$37,0)</f>
        <v>0</v>
      </c>
      <c r="AK32" s="6">
        <f>IF(AH28=AK27,$C$43,0)</f>
        <v>0</v>
      </c>
      <c r="AL32" s="6">
        <f>IF(AH28=AL27,$C$49,0)</f>
        <v>0</v>
      </c>
      <c r="AM32" s="6">
        <f>IF(AH28=AM27,$C$55,0)</f>
        <v>0</v>
      </c>
      <c r="AN32" s="6">
        <f>IF(AH28=AN27,$C$61,0)</f>
        <v>0</v>
      </c>
      <c r="AO32" s="6">
        <f>IF(AH28=AO27,$C$67,0)</f>
        <v>0</v>
      </c>
      <c r="AP32" s="6">
        <f>IF(AH28=AP27,$C$73,0)</f>
        <v>0</v>
      </c>
      <c r="AQ32" s="5">
        <f>IF(AH28=AQ27,$C$80,0)</f>
        <v>0</v>
      </c>
      <c r="AR32" s="46">
        <f>IF(AH28=AI27,$C$31,IF(AH28=AJ27,$C$37,IF(AH28=AK27,$C$43,IF(AH28=AL27,$C$49,IF(AH28=AM27,$C$55,IF(AH28=AN27,$C$61,IF(AH28=AO27,$C$67,IF(AH28=AP27,$C$73,IF(AH28=AQ27,$B$80,0)))))))))</f>
        <v>0</v>
      </c>
      <c r="AS32" s="46" t="str">
        <f t="shared" si="17"/>
        <v/>
      </c>
      <c r="AU32" s="55" t="s">
        <v>75</v>
      </c>
      <c r="AV32" s="6">
        <f>IF(AU28=AV27,$C$31,0)</f>
        <v>0</v>
      </c>
      <c r="AW32" s="6">
        <f>IF(AU28=AW27,$C$37,0)</f>
        <v>0</v>
      </c>
      <c r="AX32" s="6">
        <f>IF(AU28=AX27,$C$43,0)</f>
        <v>0</v>
      </c>
      <c r="AY32" s="6">
        <f>IF(AU28=AY27,$C$49,0)</f>
        <v>0</v>
      </c>
      <c r="AZ32" s="6">
        <f>IF(AU28=AZ27,$C$55,0)</f>
        <v>0</v>
      </c>
      <c r="BA32" s="6">
        <f>IF(AU28=BA27,$C$61,0)</f>
        <v>0</v>
      </c>
      <c r="BB32" s="6">
        <f>IF(AU28=BB27,$C$67,0)</f>
        <v>0</v>
      </c>
      <c r="BC32" s="6">
        <f>IF(AU28=BC27,$C$73,0)</f>
        <v>0</v>
      </c>
      <c r="BD32" s="5">
        <f>IF(AU28=BD27,$C$80,0)</f>
        <v>0</v>
      </c>
      <c r="BE32" s="46">
        <f>IF(AU28=AV27,$C$31,IF(AU28=AW27,$C$37,IF(AU28=AX27,$C$43,IF(AU28=AY27,$C$49,IF(AU28=AZ27,$C$55,IF(AU28=BA27,$C$61,IF(AU28=BB27,$C$67,IF(AU28=BC27,$C$73,IF(AU28=BD27,$B$80,0)))))))))</f>
        <v>0</v>
      </c>
      <c r="BF32" s="46" t="str">
        <f t="shared" si="18"/>
        <v/>
      </c>
      <c r="BH32" s="55" t="s">
        <v>75</v>
      </c>
      <c r="BI32" s="6">
        <f>IF(BH28=BI27,$C$31,0)</f>
        <v>0</v>
      </c>
      <c r="BJ32" s="6">
        <f>IF(BH28=BJ27,$C$37,0)</f>
        <v>0</v>
      </c>
      <c r="BK32" s="6">
        <f>IF(BH28=BK27,$C$43,0)</f>
        <v>0</v>
      </c>
      <c r="BL32" s="6">
        <f>IF(BH28=BL27,$C$49,0)</f>
        <v>0</v>
      </c>
      <c r="BM32" s="6">
        <f>IF(BH28=BM27,$C$55,0)</f>
        <v>0</v>
      </c>
      <c r="BN32" s="6">
        <f>IF(BH28=BN27,$C$61,0)</f>
        <v>0</v>
      </c>
      <c r="BO32" s="6">
        <f>IF(BH28=BO27,$C$67,0)</f>
        <v>0</v>
      </c>
      <c r="BP32" s="6">
        <f>IF(BH28=BP27,$C$73,0)</f>
        <v>0</v>
      </c>
      <c r="BQ32" s="5">
        <f>IF(BH28=BQ27,$C$80,0)</f>
        <v>0</v>
      </c>
      <c r="BR32" s="46">
        <f>IF(BH28=BI27,$C$31,IF(BH28=BJ27,$C$37,IF(BH28=BK27,$C$43,IF(BH28=BL27,$C$49,IF(BH28=BM27,$C$55,IF(BH28=BN27,$C$61,IF(BH28=BO27,$C$67,IF(BH28=BP27,$C$73,IF(BH28=BQ27,$B$80,0)))))))))</f>
        <v>0</v>
      </c>
      <c r="BS32" s="46" t="str">
        <f t="shared" si="19"/>
        <v/>
      </c>
      <c r="BU32" s="55" t="s">
        <v>75</v>
      </c>
      <c r="BV32" s="6">
        <f>IF(BU28=BV27,$C$31,0)</f>
        <v>0</v>
      </c>
      <c r="BW32" s="6">
        <f>IF(BU28=BW27,$C$37,0)</f>
        <v>0</v>
      </c>
      <c r="BX32" s="6">
        <f>IF(BU28=BX27,$C$43,0)</f>
        <v>0</v>
      </c>
      <c r="BY32" s="6">
        <f>IF(BU28=BY27,$C$49,0)</f>
        <v>0</v>
      </c>
      <c r="BZ32" s="6">
        <f>IF(BU28=BZ27,$C$55,0)</f>
        <v>0</v>
      </c>
      <c r="CA32" s="6">
        <f>IF(BU28=CA27,$C$61,0)</f>
        <v>0</v>
      </c>
      <c r="CB32" s="6">
        <f>IF(BU28=CB27,$C$67,0)</f>
        <v>0</v>
      </c>
      <c r="CC32" s="6">
        <f>IF(BU28=CC27,$C$73,0)</f>
        <v>0</v>
      </c>
      <c r="CD32" s="5">
        <f>IF(BU28=CD27,$C$80,0)</f>
        <v>0</v>
      </c>
      <c r="CE32" s="46">
        <f>IF(BU28=BV27,$C$31,IF(BU28=BW27,$C$37,IF(BU28=BX27,$C$43,IF(BU28=BY27,$C$49,IF(BU28=BZ27,$C$55,IF(BU28=CA27,$C$61,IF(BU28=CB27,$C$67,IF(BU28=CC27,$C$73,IF(BU28=CD27,$B$80,0)))))))))</f>
        <v>0</v>
      </c>
      <c r="CF32" s="46" t="str">
        <f t="shared" si="20"/>
        <v/>
      </c>
      <c r="CH32" s="55" t="s">
        <v>75</v>
      </c>
      <c r="CI32" s="6">
        <f>IF(CH28=CI27,$C$31,0)</f>
        <v>0</v>
      </c>
      <c r="CJ32" s="6">
        <f>IF(CH28=CJ27,$C$37,0)</f>
        <v>0</v>
      </c>
      <c r="CK32" s="6">
        <f>IF(CH28=CK27,$C$43,0)</f>
        <v>0</v>
      </c>
      <c r="CL32" s="6">
        <f>IF(CH28=CL27,$C$49,0)</f>
        <v>0</v>
      </c>
      <c r="CM32" s="6">
        <f>IF(CH28=CM27,$C$55,0)</f>
        <v>0</v>
      </c>
      <c r="CN32" s="6">
        <f>IF(CH28=CN27,$C$61,0)</f>
        <v>0</v>
      </c>
      <c r="CO32" s="6">
        <f>IF(CH28=CO27,$C$67,0)</f>
        <v>0</v>
      </c>
      <c r="CP32" s="6">
        <f>IF(CH28=CP27,$C$73,0)</f>
        <v>0</v>
      </c>
      <c r="CQ32" s="5">
        <f>IF(CH28=CQ27,$C$80,0)</f>
        <v>0</v>
      </c>
      <c r="CR32" s="46">
        <f>IF(CH28=CI27,$C$31,IF(CH28=CJ27,$C$37,IF(CH28=CK27,$C$43,IF(CH28=CL27,$C$49,IF(CH28=CM27,$C$55,IF(CH28=CN27,$C$61,IF(CH28=CO27,$C$67,IF(CH28=CP27,$C$73,IF(CH28=CQ27,$B$80,0)))))))))</f>
        <v>0</v>
      </c>
      <c r="CS32" s="46" t="str">
        <f t="shared" si="21"/>
        <v/>
      </c>
      <c r="CU32" s="55" t="s">
        <v>75</v>
      </c>
      <c r="CV32" s="6">
        <f>IF(CU28=CV27,$C$31,0)</f>
        <v>0</v>
      </c>
      <c r="CW32" s="6">
        <f>IF(CU28=CW27,$C$37,0)</f>
        <v>0</v>
      </c>
      <c r="CX32" s="6">
        <f>IF(CU28=CX27,$C$43,0)</f>
        <v>0</v>
      </c>
      <c r="CY32" s="6">
        <f>IF(CU28=CY27,$C$49,0)</f>
        <v>0</v>
      </c>
      <c r="CZ32" s="6">
        <f>IF(CU28=CZ27,$C$55,0)</f>
        <v>0</v>
      </c>
      <c r="DA32" s="6">
        <f>IF(CU28=DA27,$C$61,0)</f>
        <v>0</v>
      </c>
      <c r="DB32" s="6">
        <f>IF(CU28=DB27,$C$67,0)</f>
        <v>0</v>
      </c>
      <c r="DC32" s="6">
        <f>IF(CU28=DC27,$C$73,0)</f>
        <v>0</v>
      </c>
      <c r="DD32" s="5">
        <f>IF(CU28=DD27,$C$80,0)</f>
        <v>0</v>
      </c>
      <c r="DE32" s="46">
        <f>IF(CU28=CV27,$C$31,IF(CU28=CW27,$C$37,IF(CU28=CX27,$C$43,IF(CU28=CY27,$C$49,IF(CU28=CZ27,$C$55,IF(CU28=DA27,$C$61,IF(CU28=DB27,$C$67,IF(CU28=DC27,$C$73,IF(CU28=DD27,$B$80,0)))))))))</f>
        <v>0</v>
      </c>
      <c r="DF32" s="46" t="str">
        <f t="shared" si="22"/>
        <v/>
      </c>
      <c r="DH32" s="55" t="s">
        <v>75</v>
      </c>
      <c r="DI32" s="6">
        <f>IF(DH28=DI27,$C$31,0)</f>
        <v>0</v>
      </c>
      <c r="DJ32" s="6">
        <f>IF(DH28=DJ27,$C$37,0)</f>
        <v>0</v>
      </c>
      <c r="DK32" s="6">
        <f>IF(DH28=DK27,$C$43,0)</f>
        <v>0</v>
      </c>
      <c r="DL32" s="6">
        <f>IF(DH28=DL27,$C$49,0)</f>
        <v>0</v>
      </c>
      <c r="DM32" s="6">
        <f>IF(DH28=DM27,$C$55,0)</f>
        <v>0</v>
      </c>
      <c r="DN32" s="6">
        <f>IF(DH28=DN27,$C$61,0)</f>
        <v>0</v>
      </c>
      <c r="DO32" s="6">
        <f>IF(DH28=DO27,$C$67,0)</f>
        <v>0</v>
      </c>
      <c r="DP32" s="6">
        <f>IF(DH28=DP27,$C$73,0)</f>
        <v>0</v>
      </c>
      <c r="DQ32" s="5">
        <f>IF(DH28=DQ27,$C$80,0)</f>
        <v>0</v>
      </c>
      <c r="DR32" s="46">
        <f>IF(DH28=DI27,$C$31,IF(DH28=DJ27,$C$37,IF(DH28=DK27,$C$43,IF(DH28=DL27,$C$49,IF(DH28=DM27,$C$55,IF(DH28=DN27,$C$61,IF(DH28=DO27,$C$67,IF(DH28=DP27,$C$73,IF(DH28=DQ27,$B$80,0)))))))))</f>
        <v>0</v>
      </c>
      <c r="DS32" s="46" t="str">
        <f t="shared" si="23"/>
        <v/>
      </c>
      <c r="DU32" s="55" t="s">
        <v>75</v>
      </c>
      <c r="DV32" s="6">
        <f>IF(DU28=DV27,$C$31,0)</f>
        <v>0</v>
      </c>
      <c r="DW32" s="6">
        <f>IF(DU28=DW27,$C$37,0)</f>
        <v>0</v>
      </c>
      <c r="DX32" s="6">
        <f>IF(DU28=DX27,$C$43,0)</f>
        <v>0</v>
      </c>
      <c r="DY32" s="6">
        <f>IF(DU28=DY27,$C$49,0)</f>
        <v>0</v>
      </c>
      <c r="DZ32" s="6">
        <f>IF(DU28=DZ27,$C$55,0)</f>
        <v>0</v>
      </c>
      <c r="EA32" s="6">
        <f>IF(DU28=EA27,$C$61,0)</f>
        <v>0</v>
      </c>
      <c r="EB32" s="6">
        <f>IF(DU28=EB27,$C$67,0)</f>
        <v>0</v>
      </c>
      <c r="EC32" s="6">
        <f>IF(DU28=EC27,$C$73,0)</f>
        <v>0</v>
      </c>
      <c r="ED32" s="5">
        <f>IF(DU28=ED27,$C$80,0)</f>
        <v>0</v>
      </c>
      <c r="EE32" s="46">
        <f>IF(DU28=DV27,$C$31,IF(DU28=DW27,$C$37,IF(DU28=DX27,$C$43,IF(DU28=DY27,$C$49,IF(DU28=DZ27,$C$55,IF(DU28=EA27,$C$61,IF(DU28=EB27,$C$67,IF(DU28=EC27,$C$73,IF(DU28=ED27,$B$80,0)))))))))</f>
        <v>0</v>
      </c>
      <c r="EF32" s="46" t="str">
        <f t="shared" si="24"/>
        <v/>
      </c>
      <c r="EH32" s="55" t="s">
        <v>75</v>
      </c>
      <c r="EI32" s="6">
        <f>IF(EH28=EI27,$C$31,0)</f>
        <v>0</v>
      </c>
      <c r="EJ32" s="6">
        <f>IF(EH28=EJ27,$C$37,0)</f>
        <v>0</v>
      </c>
      <c r="EK32" s="6">
        <f>IF(EH28=EK27,$C$43,0)</f>
        <v>0</v>
      </c>
      <c r="EL32" s="6">
        <f>IF(EH28=EL27,$C$49,0)</f>
        <v>0</v>
      </c>
      <c r="EM32" s="6">
        <f>IF(EH28=EM27,$C$55,0)</f>
        <v>0</v>
      </c>
      <c r="EN32" s="6">
        <f>IF(EH28=EN27,$C$61,0)</f>
        <v>0</v>
      </c>
      <c r="EO32" s="6">
        <f>IF(EH28=EO27,$C$67,0)</f>
        <v>0</v>
      </c>
      <c r="EP32" s="6">
        <f>IF(EH28=EP27,$C$73,0)</f>
        <v>0</v>
      </c>
      <c r="EQ32" s="5">
        <f>IF(EH28=EQ27,$C$80,0)</f>
        <v>0</v>
      </c>
      <c r="ER32" s="46">
        <f>IF(EH28=EI27,$C$31,IF(EH28=EJ27,$C$37,IF(EH28=EK27,$C$43,IF(EH28=EL27,$C$49,IF(EH28=EM27,$C$55,IF(EH28=EN27,$C$61,IF(EH28=EO27,$C$67,IF(EH28=EP27,$C$73,IF(EH28=EQ27,$B$80,0)))))))))</f>
        <v>0</v>
      </c>
      <c r="ES32" s="46" t="str">
        <f t="shared" si="25"/>
        <v/>
      </c>
      <c r="EU32" s="55" t="s">
        <v>75</v>
      </c>
      <c r="EV32" s="6">
        <f>IF(EU28=EV27,$C$31,0)</f>
        <v>0</v>
      </c>
      <c r="EW32" s="6">
        <f>IF(EU28=EW27,$C$37,0)</f>
        <v>0</v>
      </c>
      <c r="EX32" s="6">
        <f>IF(EU28=EX27,$C$43,0)</f>
        <v>0</v>
      </c>
      <c r="EY32" s="6">
        <f>IF(EU28=EY27,$C$49,0)</f>
        <v>0</v>
      </c>
      <c r="EZ32" s="6">
        <f>IF(EU28=EZ27,$C$55,0)</f>
        <v>0</v>
      </c>
      <c r="FA32" s="6">
        <f>IF(EU28=FA27,$C$61,0)</f>
        <v>0</v>
      </c>
      <c r="FB32" s="6">
        <f>IF(EU28=FB27,$C$67,0)</f>
        <v>0</v>
      </c>
      <c r="FC32" s="6">
        <f>IF(EU28=FC27,$C$73,0)</f>
        <v>0</v>
      </c>
      <c r="FD32" s="5">
        <f>IF(EU28=FD27,$C$80,0)</f>
        <v>0</v>
      </c>
      <c r="FE32" s="46">
        <f>IF(EU28=EV27,$C$31,IF(EU28=EW27,$C$37,IF(EU28=EX27,$C$43,IF(EU28=EY27,$C$49,IF(EU28=EZ27,$C$55,IF(EU28=FA27,$C$61,IF(EU28=FB27,$C$67,IF(EU28=FC27,$C$73,IF(EU28=FD27,$B$80,0)))))))))</f>
        <v>0</v>
      </c>
      <c r="FF32" s="46" t="str">
        <f t="shared" si="26"/>
        <v/>
      </c>
      <c r="FH32" s="55" t="s">
        <v>75</v>
      </c>
      <c r="FI32" s="6">
        <f>IF(FH28=FI27,$C$31,0)</f>
        <v>0</v>
      </c>
      <c r="FJ32" s="6">
        <f>IF(FH28=FJ27,$C$37,0)</f>
        <v>0</v>
      </c>
      <c r="FK32" s="6">
        <f>IF(FH28=FK27,$C$43,0)</f>
        <v>0</v>
      </c>
      <c r="FL32" s="6">
        <f>IF(FH28=FL27,$C$49,0)</f>
        <v>0</v>
      </c>
      <c r="FM32" s="6">
        <f>IF(FH28=FM27,$C$55,0)</f>
        <v>0</v>
      </c>
      <c r="FN32" s="6">
        <f>IF(FH28=FN27,$C$61,0)</f>
        <v>0</v>
      </c>
      <c r="FO32" s="6">
        <f>IF(FH28=FO27,$C$67,0)</f>
        <v>0</v>
      </c>
      <c r="FP32" s="6">
        <f>IF(FH28=FP27,$C$73,0)</f>
        <v>0</v>
      </c>
      <c r="FQ32" s="5">
        <f>IF(FH28=FQ27,$C$80,0)</f>
        <v>0</v>
      </c>
      <c r="FR32" s="46">
        <f>IF(FH28=FI27,$C$31,IF(FH28=FJ27,$C$37,IF(FH28=FK27,$C$43,IF(FH28=FL27,$C$49,IF(FH28=FM27,$C$55,IF(FH28=FN27,$C$61,IF(FH28=FO27,$C$67,IF(FH28=FP27,$C$73,IF(FH28=FQ27,$B$80,0)))))))))</f>
        <v>0</v>
      </c>
      <c r="FS32" s="46" t="str">
        <f t="shared" si="27"/>
        <v/>
      </c>
      <c r="FU32" s="55" t="s">
        <v>75</v>
      </c>
      <c r="FV32" s="6">
        <f>IF(FU28=FV27,$C$31,0)</f>
        <v>0</v>
      </c>
      <c r="FW32" s="6">
        <f>IF(FU28=FW27,$C$37,0)</f>
        <v>0</v>
      </c>
      <c r="FX32" s="6">
        <f>IF(FU28=FX27,$C$43,0)</f>
        <v>0</v>
      </c>
      <c r="FY32" s="6">
        <f>IF(FU28=FY27,$C$49,0)</f>
        <v>0</v>
      </c>
      <c r="FZ32" s="6">
        <f>IF(FU28=FZ27,$C$55,0)</f>
        <v>0</v>
      </c>
      <c r="GA32" s="6">
        <f>IF(FU28=GA27,$C$61,0)</f>
        <v>0</v>
      </c>
      <c r="GB32" s="6">
        <f>IF(FU28=GB27,$C$67,0)</f>
        <v>0</v>
      </c>
      <c r="GC32" s="6">
        <f>IF(FU28=GC27,$C$73,0)</f>
        <v>0</v>
      </c>
      <c r="GD32" s="5">
        <f>IF(FU28=GD27,$C$80,0)</f>
        <v>0</v>
      </c>
      <c r="GE32" s="46">
        <f>IF(FU28=FV27,$C$31,IF(FU28=FW27,$C$37,IF(FU28=FX27,$C$43,IF(FU28=FY27,$C$49,IF(FU28=FZ27,$C$55,IF(FU28=GA27,$C$61,IF(FU28=GB27,$C$67,IF(FU28=GC27,$C$73,IF(FU28=GD27,$B$80,0)))))))))</f>
        <v>0</v>
      </c>
      <c r="GF32" s="46" t="str">
        <f t="shared" si="28"/>
        <v/>
      </c>
      <c r="GH32" s="55" t="s">
        <v>75</v>
      </c>
      <c r="GI32" s="6">
        <f>IF(GH28=GI27,$C$31,0)</f>
        <v>0</v>
      </c>
      <c r="GJ32" s="6">
        <f>IF(GH28=GJ27,$C$37,0)</f>
        <v>0</v>
      </c>
      <c r="GK32" s="6">
        <f>IF(GH28=GK27,$C$43,0)</f>
        <v>0</v>
      </c>
      <c r="GL32" s="6">
        <f>IF(GH28=GL27,$C$49,0)</f>
        <v>0</v>
      </c>
      <c r="GM32" s="6">
        <f>IF(GH28=GM27,$C$55,0)</f>
        <v>0</v>
      </c>
      <c r="GN32" s="6">
        <f>IF(GH28=GN27,$C$61,0)</f>
        <v>0</v>
      </c>
      <c r="GO32" s="6">
        <f>IF(GH28=GO27,$C$67,0)</f>
        <v>0</v>
      </c>
      <c r="GP32" s="6">
        <f>IF(GH28=GP27,$C$73,0)</f>
        <v>0</v>
      </c>
      <c r="GQ32" s="5">
        <f>IF(GH28=GQ27,$C$80,0)</f>
        <v>0</v>
      </c>
      <c r="GR32" s="46">
        <f>IF(GH28=GI27,$C$31,IF(GH28=GJ27,$C$37,IF(GH28=GK27,$C$43,IF(GH28=GL27,$C$49,IF(GH28=GM27,$C$55,IF(GH28=GN27,$C$61,IF(GH28=GO27,$C$67,IF(GH28=GP27,$C$73,IF(GH28=GQ27,$B$80,0)))))))))</f>
        <v>0</v>
      </c>
      <c r="GS32" s="46" t="str">
        <f t="shared" si="29"/>
        <v/>
      </c>
    </row>
    <row r="33" spans="2:201" ht="15.75" thickBot="1" x14ac:dyDescent="0.3">
      <c r="B33" s="50" t="s">
        <v>15</v>
      </c>
      <c r="C33" s="25" t="s">
        <v>27</v>
      </c>
      <c r="H33" s="56" t="s">
        <v>75</v>
      </c>
      <c r="I33" s="9">
        <f>IF(H28=I27,$C$32,0)</f>
        <v>0</v>
      </c>
      <c r="J33" s="9">
        <f>IF(H28=J27,$C$38,0)</f>
        <v>0</v>
      </c>
      <c r="K33" s="9">
        <f>IF(H28=K27,$C$44,0)</f>
        <v>0</v>
      </c>
      <c r="L33" s="9">
        <f>IF(H28=L27,$C$50,0)</f>
        <v>0</v>
      </c>
      <c r="M33" s="9">
        <f>IF(H28=M27,$C$56,0)</f>
        <v>0</v>
      </c>
      <c r="N33" s="9">
        <f>IF(H28=N27,$C$62,0)</f>
        <v>0</v>
      </c>
      <c r="O33" s="9">
        <f>IF(H28=O27,$C$68,0)</f>
        <v>0</v>
      </c>
      <c r="P33" s="9">
        <f>IF(H28=P27,$C$74,0)</f>
        <v>0</v>
      </c>
      <c r="Q33" s="10">
        <f>IF(H28=Q27,$C$81,0)</f>
        <v>0</v>
      </c>
      <c r="R33" s="47">
        <f>IF(H28=I27,$C$32,IF(H28=J27,$C$38,IF(H28=K27,$C$44,IF(H28=L27,$C$50,IF(H28=M27,$C$56,IF(H28=N27,$C$62,IF(H28=O27,$C$68,IF(H28=P27,$C$74,IF(H28=Q27,$C$81,0)))))))))</f>
        <v>0</v>
      </c>
      <c r="S33" s="47" t="str">
        <f t="shared" si="15"/>
        <v/>
      </c>
      <c r="U33" s="56" t="s">
        <v>75</v>
      </c>
      <c r="V33" s="9">
        <f>IF(U28=V27,$C$32,0)</f>
        <v>0</v>
      </c>
      <c r="W33" s="9">
        <f>IF(U28=W27,$C$38,0)</f>
        <v>0</v>
      </c>
      <c r="X33" s="9">
        <f>IF(U28=X27,$C$44,0)</f>
        <v>0</v>
      </c>
      <c r="Y33" s="9">
        <f>IF(U28=Y27,$C$50,0)</f>
        <v>0</v>
      </c>
      <c r="Z33" s="9">
        <f>IF(U28=Z27,$C$56,0)</f>
        <v>0</v>
      </c>
      <c r="AA33" s="9">
        <f>IF(U28=AA27,$C$62,0)</f>
        <v>0</v>
      </c>
      <c r="AB33" s="9">
        <f>IF(U28=AB27,$C$68,0)</f>
        <v>0</v>
      </c>
      <c r="AC33" s="9">
        <f>IF(U28=AC27,$C$74,0)</f>
        <v>0</v>
      </c>
      <c r="AD33" s="10">
        <f>IF(U28=AD27,$C$81,0)</f>
        <v>0</v>
      </c>
      <c r="AE33" s="47">
        <f>IF(U28=V27,$C$32,IF(U28=W27,$C$38,IF(U28=X27,$C$44,IF(U28=Y27,$C$50,IF(U28=Z27,$C$56,IF(U28=AA27,$C$62,IF(U28=AB27,$C$68,IF(U28=AC27,$C$74,IF(U28=AD27,$B$81,0)))))))))</f>
        <v>0</v>
      </c>
      <c r="AF33" s="47" t="str">
        <f t="shared" si="16"/>
        <v/>
      </c>
      <c r="AH33" s="56" t="s">
        <v>75</v>
      </c>
      <c r="AI33" s="9">
        <f>IF(AH28=AI27,$C$32,0)</f>
        <v>0</v>
      </c>
      <c r="AJ33" s="9">
        <f>IF(AH28=AJ27,$C$38,0)</f>
        <v>0</v>
      </c>
      <c r="AK33" s="9">
        <f>IF(AH28=AK27,$C$44,0)</f>
        <v>0</v>
      </c>
      <c r="AL33" s="9">
        <f>IF(AH28=AL27,$C$50,0)</f>
        <v>0</v>
      </c>
      <c r="AM33" s="9">
        <f>IF(AH28=AM27,$C$56,0)</f>
        <v>0</v>
      </c>
      <c r="AN33" s="9">
        <f>IF(AH28=AN27,$C$62,0)</f>
        <v>0</v>
      </c>
      <c r="AO33" s="9">
        <f>IF(AH28=AO27,$C$68,0)</f>
        <v>0</v>
      </c>
      <c r="AP33" s="9">
        <f>IF(AH28=AP27,$C$74,0)</f>
        <v>0</v>
      </c>
      <c r="AQ33" s="10">
        <f>IF(AH28=AQ27,$C$81,0)</f>
        <v>0</v>
      </c>
      <c r="AR33" s="47">
        <f>IF(AH28=AI27,$C$32,IF(AH28=AJ27,$C$38,IF(AH28=AK27,$C$44,IF(AH28=AL27,$C$50,IF(AH28=AM27,$C$56,IF(AH28=AN27,$C$62,IF(AH28=AO27,$C$68,IF(AH28=AP27,$C$74,IF(AH28=AQ27,$B$81,0)))))))))</f>
        <v>0</v>
      </c>
      <c r="AS33" s="47" t="str">
        <f t="shared" si="17"/>
        <v/>
      </c>
      <c r="AU33" s="56" t="s">
        <v>75</v>
      </c>
      <c r="AV33" s="9">
        <f>IF(AU28=AV27,$C$32,0)</f>
        <v>0</v>
      </c>
      <c r="AW33" s="9">
        <f>IF(AU28=AW27,$C$38,0)</f>
        <v>0</v>
      </c>
      <c r="AX33" s="9">
        <f>IF(AU28=AX27,$C$44,0)</f>
        <v>0</v>
      </c>
      <c r="AY33" s="9">
        <f>IF(AU28=AY27,$C$50,0)</f>
        <v>0</v>
      </c>
      <c r="AZ33" s="9">
        <f>IF(AU28=AZ27,$C$56,0)</f>
        <v>0</v>
      </c>
      <c r="BA33" s="9">
        <f>IF(AU28=BA27,$C$62,0)</f>
        <v>0</v>
      </c>
      <c r="BB33" s="9">
        <f>IF(AU28=BB27,$C$68,0)</f>
        <v>0</v>
      </c>
      <c r="BC33" s="9">
        <f>IF(AU28=BC27,$C$74,0)</f>
        <v>0</v>
      </c>
      <c r="BD33" s="10">
        <f>IF(AU28=BD27,$C$81,0)</f>
        <v>0</v>
      </c>
      <c r="BE33" s="47">
        <f>IF(AU28=AV27,$C$32,IF(AU28=AW27,$C$38,IF(AU28=AX27,$C$44,IF(AU28=AY27,$C$50,IF(AU28=AZ27,$C$56,IF(AU28=BA27,$C$62,IF(AU28=BB27,$C$68,IF(AU28=BC27,$C$74,IF(AU28=BD27,$B$81,0)))))))))</f>
        <v>0</v>
      </c>
      <c r="BF33" s="47" t="str">
        <f t="shared" si="18"/>
        <v/>
      </c>
      <c r="BH33" s="56" t="s">
        <v>75</v>
      </c>
      <c r="BI33" s="9">
        <f>IF(BH28=BI27,$C$32,0)</f>
        <v>0</v>
      </c>
      <c r="BJ33" s="9">
        <f>IF(BH28=BJ27,$C$38,0)</f>
        <v>0</v>
      </c>
      <c r="BK33" s="9">
        <f>IF(BH28=BK27,$C$44,0)</f>
        <v>0</v>
      </c>
      <c r="BL33" s="9">
        <f>IF(BH28=BL27,$C$50,0)</f>
        <v>0</v>
      </c>
      <c r="BM33" s="9">
        <f>IF(BH28=BM27,$C$56,0)</f>
        <v>0</v>
      </c>
      <c r="BN33" s="9">
        <f>IF(BH28=BN27,$C$62,0)</f>
        <v>0</v>
      </c>
      <c r="BO33" s="9">
        <f>IF(BH28=BO27,$C$68,0)</f>
        <v>0</v>
      </c>
      <c r="BP33" s="9">
        <f>IF(BH28=BP27,$C$74,0)</f>
        <v>0</v>
      </c>
      <c r="BQ33" s="10">
        <f>IF(BH28=BQ27,$C$81,0)</f>
        <v>0</v>
      </c>
      <c r="BR33" s="47">
        <f>IF(BH28=BI27,$C$32,IF(BH28=BJ27,$C$38,IF(BH28=BK27,$C$44,IF(BH28=BL27,$C$50,IF(BH28=BM27,$C$56,IF(BH28=BN27,$C$62,IF(BH28=BO27,$C$68,IF(BH28=BP27,$C$74,IF(BH28=BQ27,$B$81,0)))))))))</f>
        <v>0</v>
      </c>
      <c r="BS33" s="47" t="str">
        <f t="shared" si="19"/>
        <v/>
      </c>
      <c r="BU33" s="56" t="s">
        <v>75</v>
      </c>
      <c r="BV33" s="9">
        <f>IF(BU28=BV27,$C$32,0)</f>
        <v>0</v>
      </c>
      <c r="BW33" s="9">
        <f>IF(BU28=BW27,$C$38,0)</f>
        <v>0</v>
      </c>
      <c r="BX33" s="9">
        <f>IF(BU28=BX27,$C$44,0)</f>
        <v>0</v>
      </c>
      <c r="BY33" s="9">
        <f>IF(BU28=BY27,$C$50,0)</f>
        <v>0</v>
      </c>
      <c r="BZ33" s="9">
        <f>IF(BU28=BZ27,$C$56,0)</f>
        <v>0</v>
      </c>
      <c r="CA33" s="9">
        <f>IF(BU28=CA27,$C$62,0)</f>
        <v>0</v>
      </c>
      <c r="CB33" s="9">
        <f>IF(BU28=CB27,$C$68,0)</f>
        <v>0</v>
      </c>
      <c r="CC33" s="9">
        <f>IF(BU28=CC27,$C$74,0)</f>
        <v>0</v>
      </c>
      <c r="CD33" s="10">
        <f>IF(BU28=CD27,$C$81,0)</f>
        <v>0</v>
      </c>
      <c r="CE33" s="47">
        <f>IF(BU28=BV27,$C$32,IF(BU28=BW27,$C$38,IF(BU28=BX27,$C$44,IF(BU28=BY27,$C$50,IF(BU28=BZ27,$C$56,IF(BU28=CA27,$C$62,IF(BU28=CB27,$C$68,IF(BU28=CC27,$C$74,IF(BU28=CD27,$B$81,0)))))))))</f>
        <v>0</v>
      </c>
      <c r="CF33" s="47" t="str">
        <f t="shared" si="20"/>
        <v/>
      </c>
      <c r="CH33" s="56" t="s">
        <v>75</v>
      </c>
      <c r="CI33" s="9">
        <f>IF(CH28=CI27,$C$32,0)</f>
        <v>0</v>
      </c>
      <c r="CJ33" s="9">
        <f>IF(CH28=CJ27,$C$38,0)</f>
        <v>0</v>
      </c>
      <c r="CK33" s="9">
        <f>IF(CH28=CK27,$C$44,0)</f>
        <v>0</v>
      </c>
      <c r="CL33" s="9">
        <f>IF(CH28=CL27,$C$50,0)</f>
        <v>0</v>
      </c>
      <c r="CM33" s="9">
        <f>IF(CH28=CM27,$C$56,0)</f>
        <v>0</v>
      </c>
      <c r="CN33" s="9">
        <f>IF(CH28=CN27,$C$62,0)</f>
        <v>0</v>
      </c>
      <c r="CO33" s="9">
        <f>IF(CH28=CO27,$C$68,0)</f>
        <v>0</v>
      </c>
      <c r="CP33" s="9">
        <f>IF(CH28=CP27,$C$74,0)</f>
        <v>0</v>
      </c>
      <c r="CQ33" s="10">
        <f>IF(CH28=CQ27,$C$81,0)</f>
        <v>0</v>
      </c>
      <c r="CR33" s="47">
        <f>IF(CH28=CI27,$C$32,IF(CH28=CJ27,$C$38,IF(CH28=CK27,$C$44,IF(CH28=CL27,$C$50,IF(CH28=CM27,$C$56,IF(CH28=CN27,$C$62,IF(CH28=CO27,$C$68,IF(CH28=CP27,$C$74,IF(CH28=CQ27,$B$81,0)))))))))</f>
        <v>0</v>
      </c>
      <c r="CS33" s="47" t="str">
        <f t="shared" si="21"/>
        <v/>
      </c>
      <c r="CU33" s="56" t="s">
        <v>75</v>
      </c>
      <c r="CV33" s="9">
        <f>IF(CU28=CV27,$C$32,0)</f>
        <v>0</v>
      </c>
      <c r="CW33" s="9">
        <f>IF(CU28=CW27,$C$38,0)</f>
        <v>0</v>
      </c>
      <c r="CX33" s="9">
        <f>IF(CU28=CX27,$C$44,0)</f>
        <v>0</v>
      </c>
      <c r="CY33" s="9">
        <f>IF(CU28=CY27,$C$50,0)</f>
        <v>0</v>
      </c>
      <c r="CZ33" s="9">
        <f>IF(CU28=CZ27,$C$56,0)</f>
        <v>0</v>
      </c>
      <c r="DA33" s="9">
        <f>IF(CU28=DA27,$C$62,0)</f>
        <v>0</v>
      </c>
      <c r="DB33" s="9">
        <f>IF(CU28=DB27,$C$68,0)</f>
        <v>0</v>
      </c>
      <c r="DC33" s="9">
        <f>IF(CU28=DC27,$C$74,0)</f>
        <v>0</v>
      </c>
      <c r="DD33" s="10">
        <f>IF(CU28=DD27,$C$81,0)</f>
        <v>0</v>
      </c>
      <c r="DE33" s="47">
        <f>IF(CU28=CV27,$C$32,IF(CU28=CW27,$C$38,IF(CU28=CX27,$C$44,IF(CU28=CY27,$C$50,IF(CU28=CZ27,$C$56,IF(CU28=DA27,$C$62,IF(CU28=DB27,$C$68,IF(CU28=DC27,$C$74,IF(CU28=DD27,$B$81,0)))))))))</f>
        <v>0</v>
      </c>
      <c r="DF33" s="47" t="str">
        <f t="shared" si="22"/>
        <v/>
      </c>
      <c r="DH33" s="56" t="s">
        <v>75</v>
      </c>
      <c r="DI33" s="9">
        <f>IF(DH28=DI27,$C$32,0)</f>
        <v>0</v>
      </c>
      <c r="DJ33" s="9">
        <f>IF(DH28=DJ27,$C$38,0)</f>
        <v>0</v>
      </c>
      <c r="DK33" s="9">
        <f>IF(DH28=DK27,$C$44,0)</f>
        <v>0</v>
      </c>
      <c r="DL33" s="9">
        <f>IF(DH28=DL27,$C$50,0)</f>
        <v>0</v>
      </c>
      <c r="DM33" s="9">
        <f>IF(DH28=DM27,$C$56,0)</f>
        <v>0</v>
      </c>
      <c r="DN33" s="9">
        <f>IF(DH28=DN27,$C$62,0)</f>
        <v>0</v>
      </c>
      <c r="DO33" s="9">
        <f>IF(DH28=DO27,$C$68,0)</f>
        <v>0</v>
      </c>
      <c r="DP33" s="9">
        <f>IF(DH28=DP27,$C$74,0)</f>
        <v>0</v>
      </c>
      <c r="DQ33" s="10">
        <f>IF(DH28=DQ27,$C$81,0)</f>
        <v>0</v>
      </c>
      <c r="DR33" s="47">
        <f>IF(DH28=DI27,$C$32,IF(DH28=DJ27,$C$38,IF(DH28=DK27,$C$44,IF(DH28=DL27,$C$50,IF(DH28=DM27,$C$56,IF(DH28=DN27,$C$62,IF(DH28=DO27,$C$68,IF(DH28=DP27,$C$74,IF(DH28=DQ27,$B$81,0)))))))))</f>
        <v>0</v>
      </c>
      <c r="DS33" s="47" t="str">
        <f t="shared" si="23"/>
        <v/>
      </c>
      <c r="DU33" s="56" t="s">
        <v>75</v>
      </c>
      <c r="DV33" s="9">
        <f>IF(DU28=DV27,$C$32,0)</f>
        <v>0</v>
      </c>
      <c r="DW33" s="9">
        <f>IF(DU28=DW27,$C$38,0)</f>
        <v>0</v>
      </c>
      <c r="DX33" s="9">
        <f>IF(DU28=DX27,$C$44,0)</f>
        <v>0</v>
      </c>
      <c r="DY33" s="9">
        <f>IF(DU28=DY27,$C$50,0)</f>
        <v>0</v>
      </c>
      <c r="DZ33" s="9">
        <f>IF(DU28=DZ27,$C$56,0)</f>
        <v>0</v>
      </c>
      <c r="EA33" s="9">
        <f>IF(DU28=EA27,$C$62,0)</f>
        <v>0</v>
      </c>
      <c r="EB33" s="9">
        <f>IF(DU28=EB27,$C$68,0)</f>
        <v>0</v>
      </c>
      <c r="EC33" s="9">
        <f>IF(DU28=EC27,$C$74,0)</f>
        <v>0</v>
      </c>
      <c r="ED33" s="10">
        <f>IF(DU28=ED27,$C$81,0)</f>
        <v>0</v>
      </c>
      <c r="EE33" s="47">
        <f>IF(DU28=DV27,$C$32,IF(DU28=DW27,$C$38,IF(DU28=DX27,$C$44,IF(DU28=DY27,$C$50,IF(DU28=DZ27,$C$56,IF(DU28=EA27,$C$62,IF(DU28=EB27,$C$68,IF(DU28=EC27,$C$74,IF(DU28=ED27,$B$81,0)))))))))</f>
        <v>0</v>
      </c>
      <c r="EF33" s="47" t="str">
        <f t="shared" si="24"/>
        <v/>
      </c>
      <c r="EH33" s="56" t="s">
        <v>75</v>
      </c>
      <c r="EI33" s="9">
        <f>IF(EH28=EI27,$C$32,0)</f>
        <v>0</v>
      </c>
      <c r="EJ33" s="9">
        <f>IF(EH28=EJ27,$C$38,0)</f>
        <v>0</v>
      </c>
      <c r="EK33" s="9">
        <f>IF(EH28=EK27,$C$44,0)</f>
        <v>0</v>
      </c>
      <c r="EL33" s="9">
        <f>IF(EH28=EL27,$C$50,0)</f>
        <v>0</v>
      </c>
      <c r="EM33" s="9">
        <f>IF(EH28=EM27,$C$56,0)</f>
        <v>0</v>
      </c>
      <c r="EN33" s="9">
        <f>IF(EH28=EN27,$C$62,0)</f>
        <v>0</v>
      </c>
      <c r="EO33" s="9">
        <f>IF(EH28=EO27,$C$68,0)</f>
        <v>0</v>
      </c>
      <c r="EP33" s="9">
        <f>IF(EH28=EP27,$C$74,0)</f>
        <v>0</v>
      </c>
      <c r="EQ33" s="10">
        <f>IF(EH28=EQ27,$C$81,0)</f>
        <v>0</v>
      </c>
      <c r="ER33" s="47">
        <f>IF(EH28=EI27,$C$32,IF(EH28=EJ27,$C$38,IF(EH28=EK27,$C$44,IF(EH28=EL27,$C$50,IF(EH28=EM27,$C$56,IF(EH28=EN27,$C$62,IF(EH28=EO27,$C$68,IF(EH28=EP27,$C$74,IF(EH28=EQ27,$B$81,0)))))))))</f>
        <v>0</v>
      </c>
      <c r="ES33" s="47" t="str">
        <f t="shared" si="25"/>
        <v/>
      </c>
      <c r="EU33" s="56" t="s">
        <v>75</v>
      </c>
      <c r="EV33" s="9">
        <f>IF(EU28=EV27,$C$32,0)</f>
        <v>0</v>
      </c>
      <c r="EW33" s="9">
        <f>IF(EU28=EW27,$C$38,0)</f>
        <v>0</v>
      </c>
      <c r="EX33" s="9">
        <f>IF(EU28=EX27,$C$44,0)</f>
        <v>0</v>
      </c>
      <c r="EY33" s="9">
        <f>IF(EU28=EY27,$C$50,0)</f>
        <v>0</v>
      </c>
      <c r="EZ33" s="9">
        <f>IF(EU28=EZ27,$C$56,0)</f>
        <v>0</v>
      </c>
      <c r="FA33" s="9">
        <f>IF(EU28=FA27,$C$62,0)</f>
        <v>0</v>
      </c>
      <c r="FB33" s="9">
        <f>IF(EU28=FB27,$C$68,0)</f>
        <v>0</v>
      </c>
      <c r="FC33" s="9">
        <f>IF(EU28=FC27,$C$74,0)</f>
        <v>0</v>
      </c>
      <c r="FD33" s="10">
        <f>IF(EU28=FD27,$C$81,0)</f>
        <v>0</v>
      </c>
      <c r="FE33" s="47">
        <f>IF(EU28=EV27,$C$32,IF(EU28=EW27,$C$38,IF(EU28=EX27,$C$44,IF(EU28=EY27,$C$50,IF(EU28=EZ27,$C$56,IF(EU28=FA27,$C$62,IF(EU28=FB27,$C$68,IF(EU28=FC27,$C$74,IF(EU28=FD27,$B$81,0)))))))))</f>
        <v>0</v>
      </c>
      <c r="FF33" s="47" t="str">
        <f t="shared" si="26"/>
        <v/>
      </c>
      <c r="FH33" s="56" t="s">
        <v>75</v>
      </c>
      <c r="FI33" s="9">
        <f>IF(FH28=FI27,$C$32,0)</f>
        <v>0</v>
      </c>
      <c r="FJ33" s="9">
        <f>IF(FH28=FJ27,$C$38,0)</f>
        <v>0</v>
      </c>
      <c r="FK33" s="9">
        <f>IF(FH28=FK27,$C$44,0)</f>
        <v>0</v>
      </c>
      <c r="FL33" s="9">
        <f>IF(FH28=FL27,$C$50,0)</f>
        <v>0</v>
      </c>
      <c r="FM33" s="9">
        <f>IF(FH28=FM27,$C$56,0)</f>
        <v>0</v>
      </c>
      <c r="FN33" s="9">
        <f>IF(FH28=FN27,$C$62,0)</f>
        <v>0</v>
      </c>
      <c r="FO33" s="9">
        <f>IF(FH28=FO27,$C$68,0)</f>
        <v>0</v>
      </c>
      <c r="FP33" s="9">
        <f>IF(FH28=FP27,$C$74,0)</f>
        <v>0</v>
      </c>
      <c r="FQ33" s="10">
        <f>IF(FH28=FQ27,$C$81,0)</f>
        <v>0</v>
      </c>
      <c r="FR33" s="47">
        <f>IF(FH28=FI27,$C$32,IF(FH28=FJ27,$C$38,IF(FH28=FK27,$C$44,IF(FH28=FL27,$C$50,IF(FH28=FM27,$C$56,IF(FH28=FN27,$C$62,IF(FH28=FO27,$C$68,IF(FH28=FP27,$C$74,IF(FH28=FQ27,$B$81,0)))))))))</f>
        <v>0</v>
      </c>
      <c r="FS33" s="47" t="str">
        <f t="shared" si="27"/>
        <v/>
      </c>
      <c r="FU33" s="56" t="s">
        <v>75</v>
      </c>
      <c r="FV33" s="9">
        <f>IF(FU28=FV27,$C$32,0)</f>
        <v>0</v>
      </c>
      <c r="FW33" s="9">
        <f>IF(FU28=FW27,$C$38,0)</f>
        <v>0</v>
      </c>
      <c r="FX33" s="9">
        <f>IF(FU28=FX27,$C$44,0)</f>
        <v>0</v>
      </c>
      <c r="FY33" s="9">
        <f>IF(FU28=FY27,$C$50,0)</f>
        <v>0</v>
      </c>
      <c r="FZ33" s="9">
        <f>IF(FU28=FZ27,$C$56,0)</f>
        <v>0</v>
      </c>
      <c r="GA33" s="9">
        <f>IF(FU28=GA27,$C$62,0)</f>
        <v>0</v>
      </c>
      <c r="GB33" s="9">
        <f>IF(FU28=GB27,$C$68,0)</f>
        <v>0</v>
      </c>
      <c r="GC33" s="9">
        <f>IF(FU28=GC27,$C$74,0)</f>
        <v>0</v>
      </c>
      <c r="GD33" s="10">
        <f>IF(FU28=GD27,$C$81,0)</f>
        <v>0</v>
      </c>
      <c r="GE33" s="47">
        <f>IF(FU28=FV27,$C$32,IF(FU28=FW27,$C$38,IF(FU28=FX27,$C$44,IF(FU28=FY27,$C$50,IF(FU28=FZ27,$C$56,IF(FU28=GA27,$C$62,IF(FU28=GB27,$C$68,IF(FU28=GC27,$C$74,IF(FU28=GD27,$B$81,0)))))))))</f>
        <v>0</v>
      </c>
      <c r="GF33" s="47" t="str">
        <f t="shared" si="28"/>
        <v/>
      </c>
      <c r="GH33" s="56" t="s">
        <v>75</v>
      </c>
      <c r="GI33" s="9">
        <f>IF(GH28=GI27,$C$32,0)</f>
        <v>0</v>
      </c>
      <c r="GJ33" s="9">
        <f>IF(GH28=GJ27,$C$38,0)</f>
        <v>0</v>
      </c>
      <c r="GK33" s="9">
        <f>IF(GH28=GK27,$C$44,0)</f>
        <v>0</v>
      </c>
      <c r="GL33" s="9">
        <f>IF(GH28=GL27,$C$50,0)</f>
        <v>0</v>
      </c>
      <c r="GM33" s="9">
        <f>IF(GH28=GM27,$C$56,0)</f>
        <v>0</v>
      </c>
      <c r="GN33" s="9">
        <f>IF(GH28=GN27,$C$62,0)</f>
        <v>0</v>
      </c>
      <c r="GO33" s="9">
        <f>IF(GH28=GO27,$C$68,0)</f>
        <v>0</v>
      </c>
      <c r="GP33" s="9">
        <f>IF(GH28=GP27,$C$74,0)</f>
        <v>0</v>
      </c>
      <c r="GQ33" s="10">
        <f>IF(GH28=GQ27,$C$81,0)</f>
        <v>0</v>
      </c>
      <c r="GR33" s="47">
        <f>IF(GH28=GI27,$C$32,IF(GH28=GJ27,$C$38,IF(GH28=GK27,$C$44,IF(GH28=GL27,$C$50,IF(GH28=GM27,$C$56,IF(GH28=GN27,$C$62,IF(GH28=GO27,$C$68,IF(GH28=GP27,$C$74,IF(GH28=GQ27,$B$81,0)))))))))</f>
        <v>0</v>
      </c>
      <c r="GS33" s="47" t="str">
        <f t="shared" si="29"/>
        <v/>
      </c>
    </row>
    <row r="34" spans="2:201" x14ac:dyDescent="0.25">
      <c r="B34" s="4"/>
      <c r="C34" s="15" t="s">
        <v>28</v>
      </c>
    </row>
    <row r="35" spans="2:201" x14ac:dyDescent="0.25">
      <c r="B35" s="4"/>
      <c r="C35" s="15" t="s">
        <v>29</v>
      </c>
    </row>
    <row r="36" spans="2:201" x14ac:dyDescent="0.25">
      <c r="B36" s="4"/>
      <c r="C36" s="15" t="s">
        <v>30</v>
      </c>
    </row>
    <row r="37" spans="2:201" ht="15.75" thickBot="1" x14ac:dyDescent="0.3">
      <c r="B37" s="4"/>
      <c r="C37" s="19" t="s">
        <v>31</v>
      </c>
    </row>
    <row r="38" spans="2:201" ht="15.75" thickBot="1" x14ac:dyDescent="0.3">
      <c r="B38" s="4"/>
      <c r="C38" s="5"/>
    </row>
    <row r="39" spans="2:201" x14ac:dyDescent="0.25">
      <c r="B39" s="50" t="s">
        <v>16</v>
      </c>
      <c r="C39" s="25" t="s">
        <v>32</v>
      </c>
    </row>
    <row r="40" spans="2:201" x14ac:dyDescent="0.25">
      <c r="B40" s="4"/>
      <c r="C40" s="15" t="s">
        <v>33</v>
      </c>
    </row>
    <row r="41" spans="2:201" x14ac:dyDescent="0.25">
      <c r="B41" s="4"/>
      <c r="C41" s="5"/>
    </row>
    <row r="42" spans="2:201" x14ac:dyDescent="0.25">
      <c r="B42" s="4"/>
      <c r="C42" s="5"/>
    </row>
    <row r="43" spans="2:201" x14ac:dyDescent="0.25">
      <c r="B43" s="4"/>
      <c r="C43" s="5"/>
    </row>
    <row r="44" spans="2:201" x14ac:dyDescent="0.25">
      <c r="B44" s="4"/>
      <c r="C44" s="5"/>
    </row>
    <row r="45" spans="2:201" x14ac:dyDescent="0.25">
      <c r="B45" s="51" t="s">
        <v>17</v>
      </c>
      <c r="C45" s="15" t="s">
        <v>34</v>
      </c>
    </row>
    <row r="46" spans="2:201" x14ac:dyDescent="0.25">
      <c r="B46" s="4"/>
      <c r="C46" s="15" t="s">
        <v>35</v>
      </c>
    </row>
    <row r="47" spans="2:201" ht="15.75" thickBot="1" x14ac:dyDescent="0.3">
      <c r="B47" s="4"/>
      <c r="C47" s="19" t="s">
        <v>36</v>
      </c>
    </row>
    <row r="48" spans="2:201" x14ac:dyDescent="0.25">
      <c r="B48" s="4"/>
      <c r="C48" s="5"/>
    </row>
    <row r="49" spans="2:3" x14ac:dyDescent="0.25">
      <c r="B49" s="4"/>
      <c r="C49" s="5"/>
    </row>
    <row r="50" spans="2:3" ht="15.75" thickBot="1" x14ac:dyDescent="0.3">
      <c r="B50" s="4"/>
      <c r="C50" s="5"/>
    </row>
    <row r="51" spans="2:3" x14ac:dyDescent="0.25">
      <c r="B51" s="45" t="s">
        <v>73</v>
      </c>
      <c r="C51" s="25" t="s">
        <v>37</v>
      </c>
    </row>
    <row r="52" spans="2:3" x14ac:dyDescent="0.25">
      <c r="B52" s="4"/>
      <c r="C52" s="15" t="s">
        <v>38</v>
      </c>
    </row>
    <row r="53" spans="2:3" x14ac:dyDescent="0.25">
      <c r="B53" s="4"/>
      <c r="C53" s="15" t="s">
        <v>39</v>
      </c>
    </row>
    <row r="54" spans="2:3" ht="15.75" thickBot="1" x14ac:dyDescent="0.3">
      <c r="B54" s="4"/>
      <c r="C54" s="19" t="s">
        <v>40</v>
      </c>
    </row>
    <row r="55" spans="2:3" x14ac:dyDescent="0.25">
      <c r="B55" s="4"/>
      <c r="C55" s="5"/>
    </row>
    <row r="56" spans="2:3" ht="15.75" thickBot="1" x14ac:dyDescent="0.3">
      <c r="B56" s="4"/>
      <c r="C56" s="5"/>
    </row>
    <row r="57" spans="2:3" x14ac:dyDescent="0.25">
      <c r="B57" s="50" t="s">
        <v>18</v>
      </c>
      <c r="C57" s="25" t="s">
        <v>41</v>
      </c>
    </row>
    <row r="58" spans="2:3" x14ac:dyDescent="0.25">
      <c r="B58" s="4"/>
      <c r="C58" s="15" t="s">
        <v>42</v>
      </c>
    </row>
    <row r="59" spans="2:3" x14ac:dyDescent="0.25">
      <c r="B59" s="4"/>
      <c r="C59" s="5"/>
    </row>
    <row r="60" spans="2:3" x14ac:dyDescent="0.25">
      <c r="B60" s="4"/>
      <c r="C60" s="5"/>
    </row>
    <row r="61" spans="2:3" x14ac:dyDescent="0.25">
      <c r="B61" s="4"/>
      <c r="C61" s="5"/>
    </row>
    <row r="62" spans="2:3" x14ac:dyDescent="0.25">
      <c r="B62" s="4"/>
      <c r="C62" s="5"/>
    </row>
    <row r="63" spans="2:3" x14ac:dyDescent="0.25">
      <c r="B63" s="51" t="s">
        <v>19</v>
      </c>
      <c r="C63" s="15" t="s">
        <v>43</v>
      </c>
    </row>
    <row r="64" spans="2:3" x14ac:dyDescent="0.25">
      <c r="B64" s="4"/>
      <c r="C64" s="15" t="s">
        <v>44</v>
      </c>
    </row>
    <row r="65" spans="2:3" x14ac:dyDescent="0.25">
      <c r="B65" s="4"/>
      <c r="C65" s="15" t="s">
        <v>45</v>
      </c>
    </row>
    <row r="66" spans="2:3" x14ac:dyDescent="0.25">
      <c r="B66" s="4"/>
      <c r="C66" s="15" t="s">
        <v>46</v>
      </c>
    </row>
    <row r="67" spans="2:3" x14ac:dyDescent="0.25">
      <c r="B67" s="4"/>
      <c r="C67" s="15" t="s">
        <v>47</v>
      </c>
    </row>
    <row r="68" spans="2:3" x14ac:dyDescent="0.25">
      <c r="B68" s="4"/>
      <c r="C68" s="15" t="s">
        <v>48</v>
      </c>
    </row>
    <row r="69" spans="2:3" ht="15.75" thickBot="1" x14ac:dyDescent="0.3">
      <c r="B69" s="52" t="s">
        <v>20</v>
      </c>
      <c r="C69" s="15" t="s">
        <v>49</v>
      </c>
    </row>
    <row r="70" spans="2:3" x14ac:dyDescent="0.25">
      <c r="B70" s="4"/>
      <c r="C70" s="15" t="s">
        <v>50</v>
      </c>
    </row>
    <row r="71" spans="2:3" x14ac:dyDescent="0.25">
      <c r="B71" s="4"/>
      <c r="C71" s="15" t="s">
        <v>51</v>
      </c>
    </row>
    <row r="72" spans="2:3" ht="15.75" thickBot="1" x14ac:dyDescent="0.3">
      <c r="B72" s="4"/>
      <c r="C72" s="19" t="s">
        <v>52</v>
      </c>
    </row>
    <row r="73" spans="2:3" x14ac:dyDescent="0.25">
      <c r="B73" s="4"/>
      <c r="C73" s="5"/>
    </row>
    <row r="74" spans="2:3" x14ac:dyDescent="0.25">
      <c r="B74" s="4"/>
      <c r="C74" s="5"/>
    </row>
    <row r="75" spans="2:3" ht="15.75" thickBot="1" x14ac:dyDescent="0.3">
      <c r="B75" s="4"/>
      <c r="C75" s="5"/>
    </row>
    <row r="76" spans="2:3" x14ac:dyDescent="0.25">
      <c r="B76" s="45" t="s">
        <v>74</v>
      </c>
      <c r="C76" s="25" t="s">
        <v>53</v>
      </c>
    </row>
    <row r="77" spans="2:3" x14ac:dyDescent="0.25">
      <c r="B77" s="4"/>
      <c r="C77" s="15" t="s">
        <v>54</v>
      </c>
    </row>
    <row r="78" spans="2:3" ht="15.75" thickBot="1" x14ac:dyDescent="0.3">
      <c r="B78" s="4"/>
      <c r="C78" s="19" t="s">
        <v>55</v>
      </c>
    </row>
    <row r="79" spans="2:3" x14ac:dyDescent="0.25">
      <c r="B79" s="4"/>
      <c r="C79" s="5"/>
    </row>
    <row r="80" spans="2:3" x14ac:dyDescent="0.25">
      <c r="B80" s="4"/>
      <c r="C80" s="5"/>
    </row>
    <row r="81" spans="2:16" ht="15.75" thickBot="1" x14ac:dyDescent="0.3">
      <c r="B81" s="8"/>
      <c r="C81" s="10"/>
    </row>
    <row r="83" spans="2:16" ht="15.75" thickBot="1" x14ac:dyDescent="0.3"/>
    <row r="84" spans="2:16" ht="15.75" thickBot="1" x14ac:dyDescent="0.3">
      <c r="H84" s="53" t="s">
        <v>73</v>
      </c>
      <c r="I84" s="35" t="s">
        <v>57</v>
      </c>
      <c r="J84" s="23" t="s">
        <v>58</v>
      </c>
      <c r="K84" s="57" t="s">
        <v>71</v>
      </c>
      <c r="L84" s="58" t="s">
        <v>72</v>
      </c>
      <c r="P84" s="25" t="s">
        <v>59</v>
      </c>
    </row>
    <row r="85" spans="2:16" x14ac:dyDescent="0.25">
      <c r="B85" s="35" t="s">
        <v>57</v>
      </c>
      <c r="C85" s="25" t="s">
        <v>59</v>
      </c>
      <c r="H85" s="4">
        <f>'Dopravné prostriedky'!L12</f>
        <v>0</v>
      </c>
      <c r="I85" s="6">
        <f>IF($H$85=$I$84,C85,0)</f>
        <v>0</v>
      </c>
      <c r="J85" s="6">
        <f>IF($H$85=$J$84,C95,0)</f>
        <v>0</v>
      </c>
      <c r="K85" s="45">
        <f>IF($H$85=$I$84,C85,IF($H$85=$J$84,C95,0))</f>
        <v>0</v>
      </c>
      <c r="L85" s="46" t="str">
        <f>IF(K85=0,"",K85)</f>
        <v/>
      </c>
      <c r="P85" s="15" t="s">
        <v>60</v>
      </c>
    </row>
    <row r="86" spans="2:16" x14ac:dyDescent="0.25">
      <c r="B86" s="16"/>
      <c r="C86" s="15" t="s">
        <v>60</v>
      </c>
      <c r="H86" s="4" t="s">
        <v>75</v>
      </c>
      <c r="I86" s="6">
        <f t="shared" ref="I86:I93" si="30">IF($H$85=$I$84,C86,0)</f>
        <v>0</v>
      </c>
      <c r="J86" s="6">
        <f t="shared" ref="J86:J93" si="31">IF($H$85=$J$84,C96,0)</f>
        <v>0</v>
      </c>
      <c r="K86" s="46">
        <f t="shared" ref="K86:K93" si="32">IF($H$85=$I$84,C86,IF($H$85=$J$84,C96,0))</f>
        <v>0</v>
      </c>
      <c r="L86" s="46" t="str">
        <f t="shared" ref="L86:L93" si="33">IF(K86=0,"",K86)</f>
        <v/>
      </c>
      <c r="P86" s="15" t="s">
        <v>61</v>
      </c>
    </row>
    <row r="87" spans="2:16" x14ac:dyDescent="0.25">
      <c r="B87" s="16"/>
      <c r="C87" s="15" t="s">
        <v>61</v>
      </c>
      <c r="H87" s="4" t="s">
        <v>75</v>
      </c>
      <c r="I87" s="6">
        <f t="shared" si="30"/>
        <v>0</v>
      </c>
      <c r="J87" s="6">
        <f t="shared" si="31"/>
        <v>0</v>
      </c>
      <c r="K87" s="46">
        <f t="shared" si="32"/>
        <v>0</v>
      </c>
      <c r="L87" s="46" t="str">
        <f t="shared" si="33"/>
        <v/>
      </c>
      <c r="P87" s="15" t="s">
        <v>62</v>
      </c>
    </row>
    <row r="88" spans="2:16" x14ac:dyDescent="0.25">
      <c r="B88" s="16"/>
      <c r="C88" s="15" t="s">
        <v>62</v>
      </c>
      <c r="H88" s="4" t="s">
        <v>75</v>
      </c>
      <c r="I88" s="6">
        <f t="shared" si="30"/>
        <v>0</v>
      </c>
      <c r="J88" s="6">
        <f t="shared" si="31"/>
        <v>0</v>
      </c>
      <c r="K88" s="46">
        <f t="shared" si="32"/>
        <v>0</v>
      </c>
      <c r="L88" s="46" t="str">
        <f t="shared" si="33"/>
        <v/>
      </c>
      <c r="P88" s="36" t="s">
        <v>63</v>
      </c>
    </row>
    <row r="89" spans="2:16" x14ac:dyDescent="0.25">
      <c r="B89" s="16"/>
      <c r="C89" s="36" t="s">
        <v>63</v>
      </c>
      <c r="H89" s="4" t="s">
        <v>75</v>
      </c>
      <c r="I89" s="6">
        <f t="shared" si="30"/>
        <v>0</v>
      </c>
      <c r="J89" s="6">
        <f t="shared" si="31"/>
        <v>0</v>
      </c>
      <c r="K89" s="46">
        <f t="shared" si="32"/>
        <v>0</v>
      </c>
      <c r="L89" s="46" t="str">
        <f t="shared" si="33"/>
        <v/>
      </c>
      <c r="P89" s="36" t="s">
        <v>65</v>
      </c>
    </row>
    <row r="90" spans="2:16" x14ac:dyDescent="0.25">
      <c r="B90" s="16"/>
      <c r="C90" s="36" t="s">
        <v>65</v>
      </c>
      <c r="H90" s="4" t="s">
        <v>75</v>
      </c>
      <c r="I90" s="6">
        <f t="shared" si="30"/>
        <v>0</v>
      </c>
      <c r="J90" s="6">
        <f t="shared" si="31"/>
        <v>0</v>
      </c>
      <c r="K90" s="46">
        <f t="shared" si="32"/>
        <v>0</v>
      </c>
      <c r="L90" s="46" t="str">
        <f t="shared" si="33"/>
        <v/>
      </c>
      <c r="P90" s="36" t="s">
        <v>66</v>
      </c>
    </row>
    <row r="91" spans="2:16" x14ac:dyDescent="0.25">
      <c r="B91" s="16"/>
      <c r="C91" s="36" t="s">
        <v>66</v>
      </c>
      <c r="H91" s="4" t="s">
        <v>75</v>
      </c>
      <c r="I91" s="6">
        <f t="shared" si="30"/>
        <v>0</v>
      </c>
      <c r="J91" s="6">
        <f t="shared" si="31"/>
        <v>0</v>
      </c>
      <c r="K91" s="46">
        <f t="shared" si="32"/>
        <v>0</v>
      </c>
      <c r="L91" s="46" t="str">
        <f t="shared" si="33"/>
        <v/>
      </c>
      <c r="P91" s="36" t="s">
        <v>67</v>
      </c>
    </row>
    <row r="92" spans="2:16" x14ac:dyDescent="0.25">
      <c r="B92" s="16"/>
      <c r="C92" s="36" t="s">
        <v>67</v>
      </c>
      <c r="H92" s="4" t="s">
        <v>75</v>
      </c>
      <c r="I92" s="6">
        <f t="shared" si="30"/>
        <v>0</v>
      </c>
      <c r="J92" s="6">
        <f t="shared" si="31"/>
        <v>0</v>
      </c>
      <c r="K92" s="46">
        <f t="shared" si="32"/>
        <v>0</v>
      </c>
      <c r="L92" s="46" t="str">
        <f t="shared" si="33"/>
        <v/>
      </c>
      <c r="P92" s="37" t="s">
        <v>68</v>
      </c>
    </row>
    <row r="93" spans="2:16" ht="15.75" thickBot="1" x14ac:dyDescent="0.3">
      <c r="B93" s="16"/>
      <c r="C93" s="37" t="s">
        <v>68</v>
      </c>
      <c r="H93" s="4" t="s">
        <v>75</v>
      </c>
      <c r="I93" s="6">
        <f t="shared" si="30"/>
        <v>0</v>
      </c>
      <c r="J93" s="6">
        <f t="shared" si="31"/>
        <v>0</v>
      </c>
      <c r="K93" s="46">
        <f t="shared" si="32"/>
        <v>0</v>
      </c>
      <c r="L93" s="46" t="str">
        <f t="shared" si="33"/>
        <v/>
      </c>
      <c r="P93" s="42" t="s">
        <v>57</v>
      </c>
    </row>
    <row r="94" spans="2:16" ht="15.75" thickBot="1" x14ac:dyDescent="0.3">
      <c r="B94" s="38"/>
      <c r="C94" s="39" t="s">
        <v>69</v>
      </c>
      <c r="H94" s="8" t="s">
        <v>75</v>
      </c>
      <c r="I94" s="6">
        <f t="shared" ref="I94" si="34">IF($H$85=$I$84,C94,0)</f>
        <v>0</v>
      </c>
      <c r="J94" s="6">
        <f t="shared" ref="J94" si="35">IF($H$85=$J$84,C104,0)</f>
        <v>0</v>
      </c>
      <c r="K94" s="46">
        <f t="shared" ref="K94" si="36">IF($H$85=$I$84,C94,IF($H$85=$J$84,C104,0))</f>
        <v>0</v>
      </c>
      <c r="L94" s="46" t="str">
        <f t="shared" ref="L94" si="37">IF(K94=0,"",K94)</f>
        <v/>
      </c>
      <c r="P94" s="39" t="s">
        <v>69</v>
      </c>
    </row>
    <row r="95" spans="2:16" x14ac:dyDescent="0.25">
      <c r="B95" s="23" t="s">
        <v>58</v>
      </c>
      <c r="C95" s="40" t="s">
        <v>63</v>
      </c>
      <c r="P95" s="40"/>
    </row>
    <row r="96" spans="2:16" x14ac:dyDescent="0.25">
      <c r="B96" s="16"/>
      <c r="C96" s="41" t="s">
        <v>70</v>
      </c>
      <c r="P96" s="41"/>
    </row>
    <row r="97" spans="2:231" x14ac:dyDescent="0.25">
      <c r="B97" s="16"/>
      <c r="C97" s="41" t="s">
        <v>67</v>
      </c>
      <c r="P97" s="41"/>
    </row>
    <row r="98" spans="2:231" ht="15.75" thickBot="1" x14ac:dyDescent="0.3">
      <c r="B98" s="28"/>
      <c r="C98" s="42" t="s">
        <v>57</v>
      </c>
    </row>
    <row r="100" spans="2:231" ht="15.75" thickBot="1" x14ac:dyDescent="0.3"/>
    <row r="101" spans="2:231" ht="15.75" thickBot="1" x14ac:dyDescent="0.3">
      <c r="H101" s="53" t="s">
        <v>280</v>
      </c>
      <c r="I101" s="25" t="s">
        <v>59</v>
      </c>
      <c r="J101" s="25" t="s">
        <v>60</v>
      </c>
      <c r="K101" s="25" t="s">
        <v>61</v>
      </c>
      <c r="L101" s="25" t="s">
        <v>62</v>
      </c>
      <c r="M101" s="72" t="s">
        <v>63</v>
      </c>
      <c r="N101" s="72" t="s">
        <v>65</v>
      </c>
      <c r="O101" s="72" t="s">
        <v>66</v>
      </c>
      <c r="P101" s="72" t="s">
        <v>67</v>
      </c>
      <c r="Q101" s="43" t="s">
        <v>68</v>
      </c>
      <c r="R101" s="73" t="s">
        <v>57</v>
      </c>
      <c r="S101" s="74" t="s">
        <v>69</v>
      </c>
      <c r="T101" s="57" t="s">
        <v>71</v>
      </c>
      <c r="U101" s="58" t="s">
        <v>72</v>
      </c>
      <c r="W101" s="53" t="s">
        <v>281</v>
      </c>
      <c r="X101" s="25" t="s">
        <v>59</v>
      </c>
      <c r="Y101" s="25" t="s">
        <v>60</v>
      </c>
      <c r="Z101" s="25" t="s">
        <v>61</v>
      </c>
      <c r="AA101" s="25" t="s">
        <v>62</v>
      </c>
      <c r="AB101" s="72" t="s">
        <v>63</v>
      </c>
      <c r="AC101" s="72" t="s">
        <v>65</v>
      </c>
      <c r="AD101" s="72" t="s">
        <v>66</v>
      </c>
      <c r="AE101" s="72" t="s">
        <v>67</v>
      </c>
      <c r="AF101" s="43" t="s">
        <v>68</v>
      </c>
      <c r="AG101" s="73" t="s">
        <v>57</v>
      </c>
      <c r="AH101" s="74" t="s">
        <v>69</v>
      </c>
      <c r="AI101" s="57" t="s">
        <v>71</v>
      </c>
      <c r="AJ101" s="58" t="s">
        <v>72</v>
      </c>
      <c r="AL101" s="53" t="s">
        <v>282</v>
      </c>
      <c r="AM101" s="25" t="s">
        <v>59</v>
      </c>
      <c r="AN101" s="25" t="s">
        <v>60</v>
      </c>
      <c r="AO101" s="25" t="s">
        <v>61</v>
      </c>
      <c r="AP101" s="25" t="s">
        <v>62</v>
      </c>
      <c r="AQ101" s="72" t="s">
        <v>63</v>
      </c>
      <c r="AR101" s="72" t="s">
        <v>65</v>
      </c>
      <c r="AS101" s="72" t="s">
        <v>66</v>
      </c>
      <c r="AT101" s="72" t="s">
        <v>67</v>
      </c>
      <c r="AU101" s="43" t="s">
        <v>68</v>
      </c>
      <c r="AV101" s="73" t="s">
        <v>57</v>
      </c>
      <c r="AW101" s="74" t="s">
        <v>69</v>
      </c>
      <c r="AX101" s="57" t="s">
        <v>71</v>
      </c>
      <c r="AY101" s="58" t="s">
        <v>72</v>
      </c>
      <c r="BA101" s="53" t="s">
        <v>283</v>
      </c>
      <c r="BB101" s="25" t="s">
        <v>59</v>
      </c>
      <c r="BC101" s="25" t="s">
        <v>60</v>
      </c>
      <c r="BD101" s="25" t="s">
        <v>61</v>
      </c>
      <c r="BE101" s="25" t="s">
        <v>62</v>
      </c>
      <c r="BF101" s="72" t="s">
        <v>63</v>
      </c>
      <c r="BG101" s="72" t="s">
        <v>65</v>
      </c>
      <c r="BH101" s="72" t="s">
        <v>66</v>
      </c>
      <c r="BI101" s="72" t="s">
        <v>67</v>
      </c>
      <c r="BJ101" s="43" t="s">
        <v>68</v>
      </c>
      <c r="BK101" s="73" t="s">
        <v>57</v>
      </c>
      <c r="BL101" s="74" t="s">
        <v>69</v>
      </c>
      <c r="BM101" s="57" t="s">
        <v>71</v>
      </c>
      <c r="BN101" s="58" t="s">
        <v>72</v>
      </c>
      <c r="BP101" s="53" t="s">
        <v>284</v>
      </c>
      <c r="BQ101" s="25" t="s">
        <v>59</v>
      </c>
      <c r="BR101" s="25" t="s">
        <v>60</v>
      </c>
      <c r="BS101" s="25" t="s">
        <v>61</v>
      </c>
      <c r="BT101" s="25" t="s">
        <v>62</v>
      </c>
      <c r="BU101" s="72" t="s">
        <v>63</v>
      </c>
      <c r="BV101" s="72" t="s">
        <v>65</v>
      </c>
      <c r="BW101" s="72" t="s">
        <v>66</v>
      </c>
      <c r="BX101" s="72" t="s">
        <v>67</v>
      </c>
      <c r="BY101" s="43" t="s">
        <v>68</v>
      </c>
      <c r="BZ101" s="73" t="s">
        <v>57</v>
      </c>
      <c r="CA101" s="74" t="s">
        <v>69</v>
      </c>
      <c r="CB101" s="57" t="s">
        <v>71</v>
      </c>
      <c r="CC101" s="58" t="s">
        <v>72</v>
      </c>
      <c r="CE101" s="53" t="s">
        <v>285</v>
      </c>
      <c r="CF101" s="25" t="s">
        <v>59</v>
      </c>
      <c r="CG101" s="25" t="s">
        <v>60</v>
      </c>
      <c r="CH101" s="25" t="s">
        <v>61</v>
      </c>
      <c r="CI101" s="25" t="s">
        <v>62</v>
      </c>
      <c r="CJ101" s="72" t="s">
        <v>63</v>
      </c>
      <c r="CK101" s="72" t="s">
        <v>65</v>
      </c>
      <c r="CL101" s="72" t="s">
        <v>66</v>
      </c>
      <c r="CM101" s="72" t="s">
        <v>67</v>
      </c>
      <c r="CN101" s="43" t="s">
        <v>68</v>
      </c>
      <c r="CO101" s="73" t="s">
        <v>57</v>
      </c>
      <c r="CP101" s="74" t="s">
        <v>69</v>
      </c>
      <c r="CQ101" s="57" t="s">
        <v>71</v>
      </c>
      <c r="CR101" s="58" t="s">
        <v>72</v>
      </c>
      <c r="CT101" s="53" t="s">
        <v>286</v>
      </c>
      <c r="CU101" s="25" t="s">
        <v>59</v>
      </c>
      <c r="CV101" s="25" t="s">
        <v>60</v>
      </c>
      <c r="CW101" s="25" t="s">
        <v>61</v>
      </c>
      <c r="CX101" s="25" t="s">
        <v>62</v>
      </c>
      <c r="CY101" s="72" t="s">
        <v>63</v>
      </c>
      <c r="CZ101" s="72" t="s">
        <v>65</v>
      </c>
      <c r="DA101" s="72" t="s">
        <v>66</v>
      </c>
      <c r="DB101" s="72" t="s">
        <v>67</v>
      </c>
      <c r="DC101" s="43" t="s">
        <v>68</v>
      </c>
      <c r="DD101" s="73" t="s">
        <v>57</v>
      </c>
      <c r="DE101" s="74" t="s">
        <v>69</v>
      </c>
      <c r="DF101" s="57" t="s">
        <v>71</v>
      </c>
      <c r="DG101" s="58" t="s">
        <v>72</v>
      </c>
      <c r="DI101" s="53" t="s">
        <v>287</v>
      </c>
      <c r="DJ101" s="25" t="s">
        <v>59</v>
      </c>
      <c r="DK101" s="25" t="s">
        <v>60</v>
      </c>
      <c r="DL101" s="25" t="s">
        <v>61</v>
      </c>
      <c r="DM101" s="25" t="s">
        <v>62</v>
      </c>
      <c r="DN101" s="72" t="s">
        <v>63</v>
      </c>
      <c r="DO101" s="72" t="s">
        <v>65</v>
      </c>
      <c r="DP101" s="72" t="s">
        <v>66</v>
      </c>
      <c r="DQ101" s="72" t="s">
        <v>67</v>
      </c>
      <c r="DR101" s="43" t="s">
        <v>68</v>
      </c>
      <c r="DS101" s="73" t="s">
        <v>57</v>
      </c>
      <c r="DT101" s="74" t="s">
        <v>69</v>
      </c>
      <c r="DU101" s="57" t="s">
        <v>71</v>
      </c>
      <c r="DV101" s="58" t="s">
        <v>72</v>
      </c>
      <c r="DX101" s="53" t="s">
        <v>288</v>
      </c>
      <c r="DY101" s="25" t="s">
        <v>59</v>
      </c>
      <c r="DZ101" s="25" t="s">
        <v>60</v>
      </c>
      <c r="EA101" s="25" t="s">
        <v>61</v>
      </c>
      <c r="EB101" s="25" t="s">
        <v>62</v>
      </c>
      <c r="EC101" s="72" t="s">
        <v>63</v>
      </c>
      <c r="ED101" s="72" t="s">
        <v>65</v>
      </c>
      <c r="EE101" s="72" t="s">
        <v>66</v>
      </c>
      <c r="EF101" s="72" t="s">
        <v>67</v>
      </c>
      <c r="EG101" s="43" t="s">
        <v>68</v>
      </c>
      <c r="EH101" s="73" t="s">
        <v>57</v>
      </c>
      <c r="EI101" s="74" t="s">
        <v>69</v>
      </c>
      <c r="EJ101" s="57" t="s">
        <v>71</v>
      </c>
      <c r="EK101" s="58" t="s">
        <v>72</v>
      </c>
      <c r="EM101" s="53" t="s">
        <v>289</v>
      </c>
      <c r="EN101" s="25" t="s">
        <v>59</v>
      </c>
      <c r="EO101" s="25" t="s">
        <v>60</v>
      </c>
      <c r="EP101" s="25" t="s">
        <v>61</v>
      </c>
      <c r="EQ101" s="25" t="s">
        <v>62</v>
      </c>
      <c r="ER101" s="72" t="s">
        <v>63</v>
      </c>
      <c r="ES101" s="72" t="s">
        <v>65</v>
      </c>
      <c r="ET101" s="72" t="s">
        <v>66</v>
      </c>
      <c r="EU101" s="72" t="s">
        <v>67</v>
      </c>
      <c r="EV101" s="43" t="s">
        <v>68</v>
      </c>
      <c r="EW101" s="73" t="s">
        <v>57</v>
      </c>
      <c r="EX101" s="74" t="s">
        <v>69</v>
      </c>
      <c r="EY101" s="57" t="s">
        <v>71</v>
      </c>
      <c r="EZ101" s="58" t="s">
        <v>72</v>
      </c>
      <c r="FB101" s="53" t="s">
        <v>290</v>
      </c>
      <c r="FC101" s="25" t="s">
        <v>59</v>
      </c>
      <c r="FD101" s="25" t="s">
        <v>60</v>
      </c>
      <c r="FE101" s="25" t="s">
        <v>61</v>
      </c>
      <c r="FF101" s="25" t="s">
        <v>62</v>
      </c>
      <c r="FG101" s="72" t="s">
        <v>63</v>
      </c>
      <c r="FH101" s="72" t="s">
        <v>65</v>
      </c>
      <c r="FI101" s="72" t="s">
        <v>66</v>
      </c>
      <c r="FJ101" s="72" t="s">
        <v>67</v>
      </c>
      <c r="FK101" s="43" t="s">
        <v>68</v>
      </c>
      <c r="FL101" s="73" t="s">
        <v>57</v>
      </c>
      <c r="FM101" s="74" t="s">
        <v>69</v>
      </c>
      <c r="FN101" s="57" t="s">
        <v>71</v>
      </c>
      <c r="FO101" s="58" t="s">
        <v>72</v>
      </c>
      <c r="FQ101" s="53" t="s">
        <v>291</v>
      </c>
      <c r="FR101" s="25" t="s">
        <v>59</v>
      </c>
      <c r="FS101" s="25" t="s">
        <v>60</v>
      </c>
      <c r="FT101" s="25" t="s">
        <v>61</v>
      </c>
      <c r="FU101" s="25" t="s">
        <v>62</v>
      </c>
      <c r="FV101" s="72" t="s">
        <v>63</v>
      </c>
      <c r="FW101" s="72" t="s">
        <v>65</v>
      </c>
      <c r="FX101" s="72" t="s">
        <v>66</v>
      </c>
      <c r="FY101" s="72" t="s">
        <v>67</v>
      </c>
      <c r="FZ101" s="43" t="s">
        <v>68</v>
      </c>
      <c r="GA101" s="73" t="s">
        <v>57</v>
      </c>
      <c r="GB101" s="74" t="s">
        <v>69</v>
      </c>
      <c r="GC101" s="57" t="s">
        <v>71</v>
      </c>
      <c r="GD101" s="58" t="s">
        <v>72</v>
      </c>
      <c r="GF101" s="53" t="s">
        <v>292</v>
      </c>
      <c r="GG101" s="25" t="s">
        <v>59</v>
      </c>
      <c r="GH101" s="25" t="s">
        <v>60</v>
      </c>
      <c r="GI101" s="25" t="s">
        <v>61</v>
      </c>
      <c r="GJ101" s="25" t="s">
        <v>62</v>
      </c>
      <c r="GK101" s="72" t="s">
        <v>63</v>
      </c>
      <c r="GL101" s="72" t="s">
        <v>65</v>
      </c>
      <c r="GM101" s="72" t="s">
        <v>66</v>
      </c>
      <c r="GN101" s="72" t="s">
        <v>67</v>
      </c>
      <c r="GO101" s="43" t="s">
        <v>68</v>
      </c>
      <c r="GP101" s="73" t="s">
        <v>57</v>
      </c>
      <c r="GQ101" s="74" t="s">
        <v>69</v>
      </c>
      <c r="GR101" s="57" t="s">
        <v>71</v>
      </c>
      <c r="GS101" s="58" t="s">
        <v>72</v>
      </c>
      <c r="GU101" s="53" t="s">
        <v>293</v>
      </c>
      <c r="GV101" s="25" t="s">
        <v>59</v>
      </c>
      <c r="GW101" s="25" t="s">
        <v>60</v>
      </c>
      <c r="GX101" s="25" t="s">
        <v>61</v>
      </c>
      <c r="GY101" s="25" t="s">
        <v>62</v>
      </c>
      <c r="GZ101" s="72" t="s">
        <v>63</v>
      </c>
      <c r="HA101" s="72" t="s">
        <v>65</v>
      </c>
      <c r="HB101" s="72" t="s">
        <v>66</v>
      </c>
      <c r="HC101" s="72" t="s">
        <v>67</v>
      </c>
      <c r="HD101" s="43" t="s">
        <v>68</v>
      </c>
      <c r="HE101" s="73" t="s">
        <v>57</v>
      </c>
      <c r="HF101" s="74" t="s">
        <v>69</v>
      </c>
      <c r="HG101" s="57" t="s">
        <v>71</v>
      </c>
      <c r="HH101" s="58" t="s">
        <v>72</v>
      </c>
      <c r="HJ101" s="53" t="s">
        <v>294</v>
      </c>
      <c r="HK101" s="25" t="s">
        <v>59</v>
      </c>
      <c r="HL101" s="25" t="s">
        <v>60</v>
      </c>
      <c r="HM101" s="25" t="s">
        <v>61</v>
      </c>
      <c r="HN101" s="25" t="s">
        <v>62</v>
      </c>
      <c r="HO101" s="72" t="s">
        <v>63</v>
      </c>
      <c r="HP101" s="72" t="s">
        <v>65</v>
      </c>
      <c r="HQ101" s="72" t="s">
        <v>66</v>
      </c>
      <c r="HR101" s="72" t="s">
        <v>67</v>
      </c>
      <c r="HS101" s="43" t="s">
        <v>68</v>
      </c>
      <c r="HT101" s="73" t="s">
        <v>57</v>
      </c>
      <c r="HU101" s="74" t="s">
        <v>69</v>
      </c>
      <c r="HV101" s="57" t="s">
        <v>71</v>
      </c>
      <c r="HW101" s="58" t="s">
        <v>72</v>
      </c>
    </row>
    <row r="102" spans="2:231" x14ac:dyDescent="0.25">
      <c r="H102" s="4">
        <f>'Dopravné prostriedky'!R12</f>
        <v>0</v>
      </c>
      <c r="I102" s="6">
        <f>IF(H102=I101,$B$85,0)</f>
        <v>0</v>
      </c>
      <c r="J102" s="6">
        <f>IF(H102=J101,$B$85,0)</f>
        <v>0</v>
      </c>
      <c r="K102" s="6">
        <f>IF(H102=K101,$B$85,0)</f>
        <v>0</v>
      </c>
      <c r="L102" s="6">
        <f>IF(H102=L101,$B$85,0)</f>
        <v>0</v>
      </c>
      <c r="M102" s="6">
        <f>IF(H102=M101,$B$85,0)</f>
        <v>0</v>
      </c>
      <c r="N102" s="6">
        <f>IF(H102=N101,$B$85,0)</f>
        <v>0</v>
      </c>
      <c r="O102" s="6">
        <f>IF(H102=O101,$B$85,0)</f>
        <v>0</v>
      </c>
      <c r="P102" s="6">
        <f>IF(H102=P101,$B$85,0)</f>
        <v>0</v>
      </c>
      <c r="Q102" s="6">
        <f>IF(H102=Q101,$B$85,0)</f>
        <v>0</v>
      </c>
      <c r="R102" s="6">
        <f>IF(H102=R101,$B$101,0)</f>
        <v>0</v>
      </c>
      <c r="S102" s="6">
        <f>IF(H102=S101,$B$85,0)</f>
        <v>0</v>
      </c>
      <c r="T102" s="45">
        <f>IF($H$102=$I$101,B85,IF($H$102=$J$101,B85,IF(H102=K101,$B$85,IF(H102=L101,$B$85,IF(H102=M101,$B$85,IF(H102=N101,$B$85,IF(H102=O101,$B$85,IF(H102=P101,$B$85,IF(H102=Q101,$B$85,IF(H102=R101,$B$101,IF(H102=S101,$B$85,0)))))))))))</f>
        <v>0</v>
      </c>
      <c r="U102" s="46" t="str">
        <f>IF(T102=0,"",T102)</f>
        <v/>
      </c>
      <c r="W102" s="4">
        <f>'Dopravné prostriedky'!R13</f>
        <v>0</v>
      </c>
      <c r="X102" s="6">
        <f>IF(W102=X101,$B$85,0)</f>
        <v>0</v>
      </c>
      <c r="Y102" s="6">
        <f>IF(W102=Y101,$B$85,0)</f>
        <v>0</v>
      </c>
      <c r="Z102" s="6">
        <f>IF(W102=Z101,$B$85,0)</f>
        <v>0</v>
      </c>
      <c r="AA102" s="6">
        <f>IF(W102=AA101,$B$85,0)</f>
        <v>0</v>
      </c>
      <c r="AB102" s="6">
        <f>IF(W102=AB101,$B$85,0)</f>
        <v>0</v>
      </c>
      <c r="AC102" s="6">
        <f>IF(W102=AC101,$B$85,0)</f>
        <v>0</v>
      </c>
      <c r="AD102" s="6">
        <f>IF(W102=AD101,$B$85,0)</f>
        <v>0</v>
      </c>
      <c r="AE102" s="6">
        <f>IF(W102=AE101,$B$85,0)</f>
        <v>0</v>
      </c>
      <c r="AF102" s="6">
        <f>IF(W102=AF101,$B$85,0)</f>
        <v>0</v>
      </c>
      <c r="AG102" s="6">
        <f>IF(W102=AG101,$B$101,0)</f>
        <v>0</v>
      </c>
      <c r="AH102" s="6">
        <f>IF(W102=AH101,$B$85,0)</f>
        <v>0</v>
      </c>
      <c r="AI102" s="45">
        <f>IF($H$102=$I$101,Q85,IF($H$102=$J$101,Q85,IF(W102=Z101,$B$85,IF(W102=AA101,$B$85,IF(W102=AB101,$B$85,IF(W102=AC101,$B$85,IF(W102=AD101,$B$85,IF(W102=AE101,$B$85,IF(W102=AF101,$B$85,IF(W102=AG101,$B$101,IF(W102=AH101,$B$85,0)))))))))))</f>
        <v>0</v>
      </c>
      <c r="AJ102" s="46" t="str">
        <f>IF(AI102=0,"",AI102)</f>
        <v/>
      </c>
      <c r="AL102" s="4">
        <f>'Dopravné prostriedky'!R14</f>
        <v>0</v>
      </c>
      <c r="AM102" s="6">
        <f>IF(AL102=AM101,$B$85,0)</f>
        <v>0</v>
      </c>
      <c r="AN102" s="6">
        <f>IF(AL102=AN101,$B$85,0)</f>
        <v>0</v>
      </c>
      <c r="AO102" s="6">
        <f>IF(AL102=AO101,$B$85,0)</f>
        <v>0</v>
      </c>
      <c r="AP102" s="6">
        <f>IF(AL102=AP101,$B$85,0)</f>
        <v>0</v>
      </c>
      <c r="AQ102" s="6">
        <f>IF(AL102=AQ101,$B$85,0)</f>
        <v>0</v>
      </c>
      <c r="AR102" s="6">
        <f>IF(AL102=AR101,$B$85,0)</f>
        <v>0</v>
      </c>
      <c r="AS102" s="6">
        <f>IF(AL102=AS101,$B$85,0)</f>
        <v>0</v>
      </c>
      <c r="AT102" s="6">
        <f>IF(AL102=AT101,$B$85,0)</f>
        <v>0</v>
      </c>
      <c r="AU102" s="6">
        <f>IF(AL102=AU101,$B$85,0)</f>
        <v>0</v>
      </c>
      <c r="AV102" s="6">
        <f>IF(AL102=AV101,$B$101,0)</f>
        <v>0</v>
      </c>
      <c r="AW102" s="6">
        <f>IF(AL102=AW101,$B$85,0)</f>
        <v>0</v>
      </c>
      <c r="AX102" s="45">
        <f>IF($H$102=$I$101,AF85,IF($H$102=$J$101,AF85,IF(AL102=AO101,$B$85,IF(AL102=AP101,$B$85,IF(AL102=AQ101,$B$85,IF(AL102=AR101,$B$85,IF(AL102=AS101,$B$85,IF(AL102=AT101,$B$85,IF(AL102=AU101,$B$85,IF(AL102=AV101,$B$101,IF(AL102=AW101,$B$85,0)))))))))))</f>
        <v>0</v>
      </c>
      <c r="AY102" s="46" t="str">
        <f>IF(AX102=0,"",AX102)</f>
        <v/>
      </c>
      <c r="BA102" s="4">
        <f>'Dopravné prostriedky'!R15</f>
        <v>0</v>
      </c>
      <c r="BB102" s="6">
        <f>IF(BA102=BB101,$B$85,0)</f>
        <v>0</v>
      </c>
      <c r="BC102" s="6">
        <f>IF(BA102=BC101,$B$85,0)</f>
        <v>0</v>
      </c>
      <c r="BD102" s="6">
        <f>IF(BA102=BD101,$B$85,0)</f>
        <v>0</v>
      </c>
      <c r="BE102" s="6">
        <f>IF(BA102=BE101,$B$85,0)</f>
        <v>0</v>
      </c>
      <c r="BF102" s="6">
        <f>IF(BA102=BF101,$B$85,0)</f>
        <v>0</v>
      </c>
      <c r="BG102" s="6">
        <f>IF(BA102=BG101,$B$85,0)</f>
        <v>0</v>
      </c>
      <c r="BH102" s="6">
        <f>IF(BA102=BH101,$B$85,0)</f>
        <v>0</v>
      </c>
      <c r="BI102" s="6">
        <f>IF(BA102=BI101,$B$85,0)</f>
        <v>0</v>
      </c>
      <c r="BJ102" s="6">
        <f>IF(BA102=BJ101,$B$85,0)</f>
        <v>0</v>
      </c>
      <c r="BK102" s="6">
        <f>IF(BA102=BK101,$B$101,0)</f>
        <v>0</v>
      </c>
      <c r="BL102" s="6">
        <f>IF(BA102=BL101,$B$85,0)</f>
        <v>0</v>
      </c>
      <c r="BM102" s="45">
        <f>IF($H$102=$I$101,AU85,IF($H$102=$J$101,AU85,IF(BA102=BD101,$B$85,IF(BA102=BE101,$B$85,IF(BA102=BF101,$B$85,IF(BA102=BG101,$B$85,IF(BA102=BH101,$B$85,IF(BA102=BI101,$B$85,IF(BA102=BJ101,$B$85,IF(BA102=BK101,$B$101,IF(BA102=BL101,$B$85,0)))))))))))</f>
        <v>0</v>
      </c>
      <c r="BN102" s="46" t="str">
        <f>IF(BM102=0,"",BM102)</f>
        <v/>
      </c>
      <c r="BP102" s="4">
        <f>'Dopravné prostriedky'!R16</f>
        <v>0</v>
      </c>
      <c r="BQ102" s="6">
        <f>IF(BP102=BQ101,$B$85,0)</f>
        <v>0</v>
      </c>
      <c r="BR102" s="6">
        <f>IF(BP102=BR101,$B$85,0)</f>
        <v>0</v>
      </c>
      <c r="BS102" s="6">
        <f>IF(BP102=BS101,$B$85,0)</f>
        <v>0</v>
      </c>
      <c r="BT102" s="6">
        <f>IF(BP102=BT101,$B$85,0)</f>
        <v>0</v>
      </c>
      <c r="BU102" s="6">
        <f>IF(BP102=BU101,$B$85,0)</f>
        <v>0</v>
      </c>
      <c r="BV102" s="6">
        <f>IF(BP102=BV101,$B$85,0)</f>
        <v>0</v>
      </c>
      <c r="BW102" s="6">
        <f>IF(BP102=BW101,$B$85,0)</f>
        <v>0</v>
      </c>
      <c r="BX102" s="6">
        <f>IF(BP102=BX101,$B$85,0)</f>
        <v>0</v>
      </c>
      <c r="BY102" s="6">
        <f>IF(BP102=BY101,$B$85,0)</f>
        <v>0</v>
      </c>
      <c r="BZ102" s="6">
        <f>IF(BP102=BZ101,$B$101,0)</f>
        <v>0</v>
      </c>
      <c r="CA102" s="6">
        <f>IF(BP102=CA101,$B$85,0)</f>
        <v>0</v>
      </c>
      <c r="CB102" s="45">
        <f>IF($H$102=$I$101,BJ85,IF($H$102=$J$101,BJ85,IF(BP102=BS101,$B$85,IF(BP102=BT101,$B$85,IF(BP102=BU101,$B$85,IF(BP102=BV101,$B$85,IF(BP102=BW101,$B$85,IF(BP102=BX101,$B$85,IF(BP102=BY101,$B$85,IF(BP102=BZ101,$B$101,IF(BP102=CA101,$B$85,0)))))))))))</f>
        <v>0</v>
      </c>
      <c r="CC102" s="46" t="str">
        <f>IF(CB102=0,"",CB102)</f>
        <v/>
      </c>
      <c r="CE102" s="4">
        <f>'Dopravné prostriedky'!R17</f>
        <v>0</v>
      </c>
      <c r="CF102" s="6">
        <f>IF(CE102=CF101,$B$85,0)</f>
        <v>0</v>
      </c>
      <c r="CG102" s="6">
        <f>IF(CE102=CG101,$B$85,0)</f>
        <v>0</v>
      </c>
      <c r="CH102" s="6">
        <f>IF(CE102=CH101,$B$85,0)</f>
        <v>0</v>
      </c>
      <c r="CI102" s="6">
        <f>IF(CE102=CI101,$B$85,0)</f>
        <v>0</v>
      </c>
      <c r="CJ102" s="6">
        <f>IF(CE102=CJ101,$B$85,0)</f>
        <v>0</v>
      </c>
      <c r="CK102" s="6">
        <f>IF(CE102=CK101,$B$85,0)</f>
        <v>0</v>
      </c>
      <c r="CL102" s="6">
        <f>IF(CE102=CL101,$B$85,0)</f>
        <v>0</v>
      </c>
      <c r="CM102" s="6">
        <f>IF(CE102=CM101,$B$85,0)</f>
        <v>0</v>
      </c>
      <c r="CN102" s="6">
        <f>IF(CE102=CN101,$B$85,0)</f>
        <v>0</v>
      </c>
      <c r="CO102" s="6">
        <f>IF(CE102=CO101,$B$101,0)</f>
        <v>0</v>
      </c>
      <c r="CP102" s="6">
        <f>IF(CE102=CP101,$B$85,0)</f>
        <v>0</v>
      </c>
      <c r="CQ102" s="45">
        <f>IF($H$102=$I$101,BY85,IF($H$102=$J$101,BY85,IF(CE102=CH101,$B$85,IF(CE102=CI101,$B$85,IF(CE102=CJ101,$B$85,IF(CE102=CK101,$B$85,IF(CE102=CL101,$B$85,IF(CE102=CM101,$B$85,IF(CE102=CN101,$B$85,IF(CE102=CO101,$B$101,IF(CE102=CP101,$B$85,0)))))))))))</f>
        <v>0</v>
      </c>
      <c r="CR102" s="46" t="str">
        <f>IF(CQ102=0,"",CQ102)</f>
        <v/>
      </c>
      <c r="CT102" s="4">
        <f>'Dopravné prostriedky'!R18</f>
        <v>0</v>
      </c>
      <c r="CU102" s="6">
        <f>IF(CT102=CU101,$B$85,0)</f>
        <v>0</v>
      </c>
      <c r="CV102" s="6">
        <f>IF(CT102=CV101,$B$85,0)</f>
        <v>0</v>
      </c>
      <c r="CW102" s="6">
        <f>IF(CT102=CW101,$B$85,0)</f>
        <v>0</v>
      </c>
      <c r="CX102" s="6">
        <f>IF(CT102=CX101,$B$85,0)</f>
        <v>0</v>
      </c>
      <c r="CY102" s="6">
        <f>IF(CT102=CY101,$B$85,0)</f>
        <v>0</v>
      </c>
      <c r="CZ102" s="6">
        <f>IF(CT102=CZ101,$B$85,0)</f>
        <v>0</v>
      </c>
      <c r="DA102" s="6">
        <f>IF(CT102=DA101,$B$85,0)</f>
        <v>0</v>
      </c>
      <c r="DB102" s="6">
        <f>IF(CT102=DB101,$B$85,0)</f>
        <v>0</v>
      </c>
      <c r="DC102" s="6">
        <f>IF(CT102=DC101,$B$85,0)</f>
        <v>0</v>
      </c>
      <c r="DD102" s="6">
        <f>IF(CT102=DD101,$B$101,0)</f>
        <v>0</v>
      </c>
      <c r="DE102" s="6">
        <f>IF(CT102=DE101,$B$85,0)</f>
        <v>0</v>
      </c>
      <c r="DF102" s="45">
        <f>IF($H$102=$I$101,CN85,IF($H$102=$J$101,CN85,IF(CT102=CW101,$B$85,IF(CT102=CX101,$B$85,IF(CT102=CY101,$B$85,IF(CT102=CZ101,$B$85,IF(CT102=DA101,$B$85,IF(CT102=DB101,$B$85,IF(CT102=DC101,$B$85,IF(CT102=DD101,$B$101,IF(CT102=DE101,$B$85,0)))))))))))</f>
        <v>0</v>
      </c>
      <c r="DG102" s="46" t="str">
        <f>IF(DF102=0,"",DF102)</f>
        <v/>
      </c>
      <c r="DI102" s="4">
        <f>'Dopravné prostriedky'!R19</f>
        <v>0</v>
      </c>
      <c r="DJ102" s="6">
        <f>IF(DI102=DJ101,$B$85,0)</f>
        <v>0</v>
      </c>
      <c r="DK102" s="6">
        <f>IF(DI102=DK101,$B$85,0)</f>
        <v>0</v>
      </c>
      <c r="DL102" s="6">
        <f>IF(DI102=DL101,$B$85,0)</f>
        <v>0</v>
      </c>
      <c r="DM102" s="6">
        <f>IF(DI102=DM101,$B$85,0)</f>
        <v>0</v>
      </c>
      <c r="DN102" s="6">
        <f>IF(DI102=DN101,$B$85,0)</f>
        <v>0</v>
      </c>
      <c r="DO102" s="6">
        <f>IF(DI102=DO101,$B$85,0)</f>
        <v>0</v>
      </c>
      <c r="DP102" s="6">
        <f>IF(DI102=DP101,$B$85,0)</f>
        <v>0</v>
      </c>
      <c r="DQ102" s="6">
        <f>IF(DI102=DQ101,$B$85,0)</f>
        <v>0</v>
      </c>
      <c r="DR102" s="6">
        <f>IF(DI102=DR101,$B$85,0)</f>
        <v>0</v>
      </c>
      <c r="DS102" s="6">
        <f>IF(DI102=DS101,$B$101,0)</f>
        <v>0</v>
      </c>
      <c r="DT102" s="6">
        <f>IF(DI102=DT101,$B$85,0)</f>
        <v>0</v>
      </c>
      <c r="DU102" s="45">
        <f>IF($H$102=$I$101,DC85,IF($H$102=$J$101,DC85,IF(DI102=DL101,$B$85,IF(DI102=DM101,$B$85,IF(DI102=DN101,$B$85,IF(DI102=DO101,$B$85,IF(DI102=DP101,$B$85,IF(DI102=DQ101,$B$85,IF(DI102=DR101,$B$85,IF(DI102=DS101,$B$101,IF(DI102=DT101,$B$85,0)))))))))))</f>
        <v>0</v>
      </c>
      <c r="DV102" s="46" t="str">
        <f>IF(DU102=0,"",DU102)</f>
        <v/>
      </c>
      <c r="DX102" s="4">
        <f>'Dopravné prostriedky'!R20</f>
        <v>0</v>
      </c>
      <c r="DY102" s="6">
        <f>IF(DX102=DY101,$B$85,0)</f>
        <v>0</v>
      </c>
      <c r="DZ102" s="6">
        <f>IF(DX102=DZ101,$B$85,0)</f>
        <v>0</v>
      </c>
      <c r="EA102" s="6">
        <f>IF(DX102=EA101,$B$85,0)</f>
        <v>0</v>
      </c>
      <c r="EB102" s="6">
        <f>IF(DX102=EB101,$B$85,0)</f>
        <v>0</v>
      </c>
      <c r="EC102" s="6">
        <f>IF(DX102=EC101,$B$85,0)</f>
        <v>0</v>
      </c>
      <c r="ED102" s="6">
        <f>IF(DX102=ED101,$B$85,0)</f>
        <v>0</v>
      </c>
      <c r="EE102" s="6">
        <f>IF(DX102=EE101,$B$85,0)</f>
        <v>0</v>
      </c>
      <c r="EF102" s="6">
        <f>IF(DX102=EF101,$B$85,0)</f>
        <v>0</v>
      </c>
      <c r="EG102" s="6">
        <f>IF(DX102=EG101,$B$85,0)</f>
        <v>0</v>
      </c>
      <c r="EH102" s="6">
        <f>IF(DX102=EH101,$B$101,0)</f>
        <v>0</v>
      </c>
      <c r="EI102" s="6">
        <f>IF(DX102=EI101,$B$85,0)</f>
        <v>0</v>
      </c>
      <c r="EJ102" s="45">
        <f>IF($H$102=$I$101,DR85,IF($H$102=$J$101,DR85,IF(DX102=EA101,$B$85,IF(DX102=EB101,$B$85,IF(DX102=EC101,$B$85,IF(DX102=ED101,$B$85,IF(DX102=EE101,$B$85,IF(DX102=EF101,$B$85,IF(DX102=EG101,$B$85,IF(DX102=EH101,$B$101,IF(DX102=EI101,$B$85,0)))))))))))</f>
        <v>0</v>
      </c>
      <c r="EK102" s="46" t="str">
        <f>IF(EJ102=0,"",EJ102)</f>
        <v/>
      </c>
      <c r="EM102" s="4">
        <f>'Dopravné prostriedky'!R21</f>
        <v>0</v>
      </c>
      <c r="EN102" s="6">
        <f>IF(EM102=EN101,$B$85,0)</f>
        <v>0</v>
      </c>
      <c r="EO102" s="6">
        <f>IF(EM102=EO101,$B$85,0)</f>
        <v>0</v>
      </c>
      <c r="EP102" s="6">
        <f>IF(EM102=EP101,$B$85,0)</f>
        <v>0</v>
      </c>
      <c r="EQ102" s="6">
        <f>IF(EM102=EQ101,$B$85,0)</f>
        <v>0</v>
      </c>
      <c r="ER102" s="6">
        <f>IF(EM102=ER101,$B$85,0)</f>
        <v>0</v>
      </c>
      <c r="ES102" s="6">
        <f>IF(EM102=ES101,$B$85,0)</f>
        <v>0</v>
      </c>
      <c r="ET102" s="6">
        <f>IF(EM102=ET101,$B$85,0)</f>
        <v>0</v>
      </c>
      <c r="EU102" s="6">
        <f>IF(EM102=EU101,$B$85,0)</f>
        <v>0</v>
      </c>
      <c r="EV102" s="6">
        <f>IF(EM102=EV101,$B$85,0)</f>
        <v>0</v>
      </c>
      <c r="EW102" s="6">
        <f>IF(EM102=EW101,$B$101,0)</f>
        <v>0</v>
      </c>
      <c r="EX102" s="6">
        <f>IF(EM102=EX101,$B$85,0)</f>
        <v>0</v>
      </c>
      <c r="EY102" s="45">
        <f>IF($H$102=$I$101,EG85,IF($H$102=$J$101,EG85,IF(EM102=EP101,$B$85,IF(EM102=EQ101,$B$85,IF(EM102=ER101,$B$85,IF(EM102=ES101,$B$85,IF(EM102=ET101,$B$85,IF(EM102=EU101,$B$85,IF(EM102=EV101,$B$85,IF(EM102=EW101,$B$101,IF(EM102=EX101,$B$85,0)))))))))))</f>
        <v>0</v>
      </c>
      <c r="EZ102" s="46" t="str">
        <f>IF(EY102=0,"",EY102)</f>
        <v/>
      </c>
      <c r="FB102" s="4">
        <f>'Dopravné prostriedky'!R22</f>
        <v>0</v>
      </c>
      <c r="FC102" s="6">
        <f>IF(FB102=FC101,$B$85,0)</f>
        <v>0</v>
      </c>
      <c r="FD102" s="6">
        <f>IF(FB102=FD101,$B$85,0)</f>
        <v>0</v>
      </c>
      <c r="FE102" s="6">
        <f>IF(FB102=FE101,$B$85,0)</f>
        <v>0</v>
      </c>
      <c r="FF102" s="6">
        <f>IF(FB102=FF101,$B$85,0)</f>
        <v>0</v>
      </c>
      <c r="FG102" s="6">
        <f>IF(FB102=FG101,$B$85,0)</f>
        <v>0</v>
      </c>
      <c r="FH102" s="6">
        <f>IF(FB102=FH101,$B$85,0)</f>
        <v>0</v>
      </c>
      <c r="FI102" s="6">
        <f>IF(FB102=FI101,$B$85,0)</f>
        <v>0</v>
      </c>
      <c r="FJ102" s="6">
        <f>IF(FB102=FJ101,$B$85,0)</f>
        <v>0</v>
      </c>
      <c r="FK102" s="6">
        <f>IF(FB102=FK101,$B$85,0)</f>
        <v>0</v>
      </c>
      <c r="FL102" s="6">
        <f>IF(FB102=FL101,$B$101,0)</f>
        <v>0</v>
      </c>
      <c r="FM102" s="6">
        <f>IF(FB102=FM101,$B$85,0)</f>
        <v>0</v>
      </c>
      <c r="FN102" s="45">
        <f>IF($H$102=$I$101,EV85,IF($H$102=$J$101,EV85,IF(FB102=FE101,$B$85,IF(FB102=FF101,$B$85,IF(FB102=FG101,$B$85,IF(FB102=FH101,$B$85,IF(FB102=FI101,$B$85,IF(FB102=FJ101,$B$85,IF(FB102=FK101,$B$85,IF(FB102=FL101,$B$101,IF(FB102=FM101,$B$85,0)))))))))))</f>
        <v>0</v>
      </c>
      <c r="FO102" s="46" t="str">
        <f>IF(FN102=0,"",FN102)</f>
        <v/>
      </c>
      <c r="FQ102" s="4">
        <f>'Dopravné prostriedky'!R23</f>
        <v>0</v>
      </c>
      <c r="FR102" s="6">
        <f>IF(FQ102=FR101,$B$85,0)</f>
        <v>0</v>
      </c>
      <c r="FS102" s="6">
        <f>IF(FQ102=FS101,$B$85,0)</f>
        <v>0</v>
      </c>
      <c r="FT102" s="6">
        <f>IF(FQ102=FT101,$B$85,0)</f>
        <v>0</v>
      </c>
      <c r="FU102" s="6">
        <f>IF(FQ102=FU101,$B$85,0)</f>
        <v>0</v>
      </c>
      <c r="FV102" s="6">
        <f>IF(FQ102=FV101,$B$85,0)</f>
        <v>0</v>
      </c>
      <c r="FW102" s="6">
        <f>IF(FQ102=FW101,$B$85,0)</f>
        <v>0</v>
      </c>
      <c r="FX102" s="6">
        <f>IF(FQ102=FX101,$B$85,0)</f>
        <v>0</v>
      </c>
      <c r="FY102" s="6">
        <f>IF(FQ102=FY101,$B$85,0)</f>
        <v>0</v>
      </c>
      <c r="FZ102" s="6">
        <f>IF(FQ102=FZ101,$B$85,0)</f>
        <v>0</v>
      </c>
      <c r="GA102" s="6">
        <f>IF(FQ102=GA101,$B$101,0)</f>
        <v>0</v>
      </c>
      <c r="GB102" s="6">
        <f>IF(FQ102=GB101,$B$85,0)</f>
        <v>0</v>
      </c>
      <c r="GC102" s="45">
        <f>IF($H$102=$I$101,FK85,IF($H$102=$J$101,FK85,IF(FQ102=FT101,$B$85,IF(FQ102=FU101,$B$85,IF(FQ102=FV101,$B$85,IF(FQ102=FW101,$B$85,IF(FQ102=FX101,$B$85,IF(FQ102=FY101,$B$85,IF(FQ102=FZ101,$B$85,IF(FQ102=GA101,$B$101,IF(FQ102=GB101,$B$85,0)))))))))))</f>
        <v>0</v>
      </c>
      <c r="GD102" s="46" t="str">
        <f>IF(GC102=0,"",GC102)</f>
        <v/>
      </c>
      <c r="GF102" s="4">
        <f>'Dopravné prostriedky'!R24</f>
        <v>0</v>
      </c>
      <c r="GG102" s="6">
        <f>IF(GF102=GG101,$B$85,0)</f>
        <v>0</v>
      </c>
      <c r="GH102" s="6">
        <f>IF(GF102=GH101,$B$85,0)</f>
        <v>0</v>
      </c>
      <c r="GI102" s="6">
        <f>IF(GF102=GI101,$B$85,0)</f>
        <v>0</v>
      </c>
      <c r="GJ102" s="6">
        <f>IF(GF102=GJ101,$B$85,0)</f>
        <v>0</v>
      </c>
      <c r="GK102" s="6">
        <f>IF(GF102=GK101,$B$85,0)</f>
        <v>0</v>
      </c>
      <c r="GL102" s="6">
        <f>IF(GF102=GL101,$B$85,0)</f>
        <v>0</v>
      </c>
      <c r="GM102" s="6">
        <f>IF(GF102=GM101,$B$85,0)</f>
        <v>0</v>
      </c>
      <c r="GN102" s="6">
        <f>IF(GF102=GN101,$B$85,0)</f>
        <v>0</v>
      </c>
      <c r="GO102" s="6">
        <f>IF(GF102=GO101,$B$85,0)</f>
        <v>0</v>
      </c>
      <c r="GP102" s="6">
        <f>IF(GF102=GP101,$B$101,0)</f>
        <v>0</v>
      </c>
      <c r="GQ102" s="6">
        <f>IF(GF102=GQ101,$B$85,0)</f>
        <v>0</v>
      </c>
      <c r="GR102" s="45">
        <f>IF($H$102=$I$101,FZ85,IF($H$102=$J$101,FZ85,IF(GF102=GI101,$B$85,IF(GF102=GJ101,$B$85,IF(GF102=GK101,$B$85,IF(GF102=GL101,$B$85,IF(GF102=GM101,$B$85,IF(GF102=GN101,$B$85,IF(GF102=GO101,$B$85,IF(GF102=GP101,$B$101,IF(GF102=GQ101,$B$85,0)))))))))))</f>
        <v>0</v>
      </c>
      <c r="GS102" s="46" t="str">
        <f>IF(GR102=0,"",GR102)</f>
        <v/>
      </c>
      <c r="GU102" s="4">
        <f>'Dopravné prostriedky'!R25</f>
        <v>0</v>
      </c>
      <c r="GV102" s="6">
        <f>IF(GU102=GV101,$B$85,0)</f>
        <v>0</v>
      </c>
      <c r="GW102" s="6">
        <f>IF(GU102=GW101,$B$85,0)</f>
        <v>0</v>
      </c>
      <c r="GX102" s="6">
        <f>IF(GU102=GX101,$B$85,0)</f>
        <v>0</v>
      </c>
      <c r="GY102" s="6">
        <f>IF(GU102=GY101,$B$85,0)</f>
        <v>0</v>
      </c>
      <c r="GZ102" s="6">
        <f>IF(GU102=GZ101,$B$85,0)</f>
        <v>0</v>
      </c>
      <c r="HA102" s="6">
        <f>IF(GU102=HA101,$B$85,0)</f>
        <v>0</v>
      </c>
      <c r="HB102" s="6">
        <f>IF(GU102=HB101,$B$85,0)</f>
        <v>0</v>
      </c>
      <c r="HC102" s="6">
        <f>IF(GU102=HC101,$B$85,0)</f>
        <v>0</v>
      </c>
      <c r="HD102" s="6">
        <f>IF(GU102=HD101,$B$85,0)</f>
        <v>0</v>
      </c>
      <c r="HE102" s="6">
        <f>IF(GU102=HE101,$B$101,0)</f>
        <v>0</v>
      </c>
      <c r="HF102" s="6">
        <f>IF(GU102=HF101,$B$85,0)</f>
        <v>0</v>
      </c>
      <c r="HG102" s="45">
        <f>IF($H$102=$I$101,GO85,IF($H$102=$J$101,GO85,IF(GU102=GX101,$B$85,IF(GU102=GY101,$B$85,IF(GU102=GZ101,$B$85,IF(GU102=HA101,$B$85,IF(GU102=HB101,$B$85,IF(GU102=HC101,$B$85,IF(GU102=HD101,$B$85,IF(GU102=HE101,$B$101,IF(GU102=HF101,$B$85,0)))))))))))</f>
        <v>0</v>
      </c>
      <c r="HH102" s="46" t="str">
        <f>IF(HG102=0,"",HG102)</f>
        <v/>
      </c>
      <c r="HJ102" s="4">
        <f>'Dopravné prostriedky'!R26</f>
        <v>0</v>
      </c>
      <c r="HK102" s="6">
        <f>IF(HJ102=HK101,$B$85,0)</f>
        <v>0</v>
      </c>
      <c r="HL102" s="6">
        <f>IF(HJ102=HL101,$B$85,0)</f>
        <v>0</v>
      </c>
      <c r="HM102" s="6">
        <f>IF(HJ102=HM101,$B$85,0)</f>
        <v>0</v>
      </c>
      <c r="HN102" s="6">
        <f>IF(HJ102=HN101,$B$85,0)</f>
        <v>0</v>
      </c>
      <c r="HO102" s="6">
        <f>IF(HJ102=HO101,$B$85,0)</f>
        <v>0</v>
      </c>
      <c r="HP102" s="6">
        <f>IF(HJ102=HP101,$B$85,0)</f>
        <v>0</v>
      </c>
      <c r="HQ102" s="6">
        <f>IF(HJ102=HQ101,$B$85,0)</f>
        <v>0</v>
      </c>
      <c r="HR102" s="6">
        <f>IF(HJ102=HR101,$B$85,0)</f>
        <v>0</v>
      </c>
      <c r="HS102" s="6">
        <f>IF(HJ102=HS101,$B$85,0)</f>
        <v>0</v>
      </c>
      <c r="HT102" s="6">
        <f>IF(HJ102=HT101,$B$101,0)</f>
        <v>0</v>
      </c>
      <c r="HU102" s="6">
        <f>IF(HJ102=HU101,$B$85,0)</f>
        <v>0</v>
      </c>
      <c r="HV102" s="45">
        <f>IF($H$102=$I$101,HD85,IF($H$102=$J$101,HD85,IF(HJ102=HM101,$B$85,IF(HJ102=HN101,$B$85,IF(HJ102=HO101,$B$85,IF(HJ102=HP101,$B$85,IF(HJ102=HQ101,$B$85,IF(HJ102=HR101,$B$85,IF(HJ102=HS101,$B$85,IF(HJ102=HT101,$B$101,IF(HJ102=HU101,$B$85,0)))))))))))</f>
        <v>0</v>
      </c>
      <c r="HW102" s="46" t="str">
        <f>IF(HV102=0,"",HV102)</f>
        <v/>
      </c>
    </row>
    <row r="103" spans="2:231" ht="15.75" thickBot="1" x14ac:dyDescent="0.3">
      <c r="H103" s="8" t="s">
        <v>75</v>
      </c>
      <c r="I103" s="9">
        <f>IF(H85=I84,$C$103,0)</f>
        <v>0</v>
      </c>
      <c r="J103" s="9">
        <f>IF(H102=J101,$C$104,0)</f>
        <v>0</v>
      </c>
      <c r="K103" s="9"/>
      <c r="L103" s="9"/>
      <c r="M103" s="9">
        <f>IF(H102=M101,$B$95,0)</f>
        <v>0</v>
      </c>
      <c r="N103" s="9">
        <f>IF(H102=N101,$B$95,0)</f>
        <v>0</v>
      </c>
      <c r="O103" s="9"/>
      <c r="P103" s="9">
        <f>IF(H102=P101,$B$95,0)</f>
        <v>0</v>
      </c>
      <c r="Q103" s="9"/>
      <c r="R103" s="9">
        <f>IF(H102=R101,$B$95,0)</f>
        <v>0</v>
      </c>
      <c r="S103" s="9"/>
      <c r="T103" s="47">
        <f>IF(H102=M101,$B$95,IF(H102=N101,$B$95,IF(H102=P101,$B$95,IF(H102=R101,$B$95,0))))</f>
        <v>0</v>
      </c>
      <c r="U103" s="47" t="str">
        <f t="shared" ref="U103" si="38">IF(T103=0,"",T103)</f>
        <v/>
      </c>
      <c r="W103" s="8" t="s">
        <v>75</v>
      </c>
      <c r="X103" s="9">
        <f>IF(W85=X84,$C$103,0)</f>
        <v>0</v>
      </c>
      <c r="Y103" s="9">
        <f>IF(W102=Y101,$C$104,0)</f>
        <v>0</v>
      </c>
      <c r="Z103" s="9"/>
      <c r="AA103" s="9"/>
      <c r="AB103" s="9">
        <f>IF(W102=AB101,$B$95,0)</f>
        <v>0</v>
      </c>
      <c r="AC103" s="9">
        <f>IF(W102=AC101,$B$95,0)</f>
        <v>0</v>
      </c>
      <c r="AD103" s="9"/>
      <c r="AE103" s="9">
        <f>IF(W102=AE101,$B$95,0)</f>
        <v>0</v>
      </c>
      <c r="AF103" s="9"/>
      <c r="AG103" s="9">
        <f>IF(W102=AG101,$B$95,0)</f>
        <v>0</v>
      </c>
      <c r="AH103" s="9"/>
      <c r="AI103" s="47">
        <f>IF(W102=AB101,$B$95,IF(W102=AC101,$B$95,IF(W102=AE101,$B$95,IF(W102=AG101,$B$95,0))))</f>
        <v>0</v>
      </c>
      <c r="AJ103" s="47" t="str">
        <f t="shared" ref="AJ103" si="39">IF(AI103=0,"",AI103)</f>
        <v/>
      </c>
      <c r="AL103" s="8" t="s">
        <v>75</v>
      </c>
      <c r="AM103" s="9">
        <f>IF(AL85=AM84,$C$103,0)</f>
        <v>0</v>
      </c>
      <c r="AN103" s="9">
        <f>IF(AL102=AN101,$C$104,0)</f>
        <v>0</v>
      </c>
      <c r="AO103" s="9"/>
      <c r="AP103" s="9"/>
      <c r="AQ103" s="9">
        <f>IF(AL102=AQ101,$B$95,0)</f>
        <v>0</v>
      </c>
      <c r="AR103" s="9">
        <f>IF(AL102=AR101,$B$95,0)</f>
        <v>0</v>
      </c>
      <c r="AS103" s="9"/>
      <c r="AT103" s="9">
        <f>IF(AL102=AT101,$B$95,0)</f>
        <v>0</v>
      </c>
      <c r="AU103" s="9"/>
      <c r="AV103" s="9">
        <f>IF(AL102=AV101,$B$95,0)</f>
        <v>0</v>
      </c>
      <c r="AW103" s="9"/>
      <c r="AX103" s="47">
        <f>IF(AL102=AQ101,$B$95,IF(AL102=AR101,$B$95,IF(AL102=AT101,$B$95,IF(AL102=AV101,$B$95,0))))</f>
        <v>0</v>
      </c>
      <c r="AY103" s="47" t="str">
        <f t="shared" ref="AY103" si="40">IF(AX103=0,"",AX103)</f>
        <v/>
      </c>
      <c r="BA103" s="8" t="s">
        <v>75</v>
      </c>
      <c r="BB103" s="9">
        <f>IF(BA85=BB84,$C$103,0)</f>
        <v>0</v>
      </c>
      <c r="BC103" s="9">
        <f>IF(BA102=BC101,$C$104,0)</f>
        <v>0</v>
      </c>
      <c r="BD103" s="9"/>
      <c r="BE103" s="9"/>
      <c r="BF103" s="9">
        <f>IF(BA102=BF101,$B$95,0)</f>
        <v>0</v>
      </c>
      <c r="BG103" s="9">
        <f>IF(BA102=BG101,$B$95,0)</f>
        <v>0</v>
      </c>
      <c r="BH103" s="9"/>
      <c r="BI103" s="9">
        <f>IF(BA102=BI101,$B$95,0)</f>
        <v>0</v>
      </c>
      <c r="BJ103" s="9"/>
      <c r="BK103" s="9">
        <f>IF(BA102=BK101,$B$95,0)</f>
        <v>0</v>
      </c>
      <c r="BL103" s="9"/>
      <c r="BM103" s="47">
        <f>IF(BA102=BF101,$B$95,IF(BA102=BG101,$B$95,IF(BA102=BI101,$B$95,IF(BA102=BK101,$B$95,0))))</f>
        <v>0</v>
      </c>
      <c r="BN103" s="47" t="str">
        <f t="shared" ref="BN103" si="41">IF(BM103=0,"",BM103)</f>
        <v/>
      </c>
      <c r="BP103" s="8" t="s">
        <v>75</v>
      </c>
      <c r="BQ103" s="9">
        <f>IF(BP85=BQ84,$C$103,0)</f>
        <v>0</v>
      </c>
      <c r="BR103" s="9">
        <f>IF(BP102=BR101,$C$104,0)</f>
        <v>0</v>
      </c>
      <c r="BS103" s="9"/>
      <c r="BT103" s="9"/>
      <c r="BU103" s="9">
        <f>IF(BP102=BU101,$B$95,0)</f>
        <v>0</v>
      </c>
      <c r="BV103" s="9">
        <f>IF(BP102=BV101,$B$95,0)</f>
        <v>0</v>
      </c>
      <c r="BW103" s="9"/>
      <c r="BX103" s="9">
        <f>IF(BP102=BX101,$B$95,0)</f>
        <v>0</v>
      </c>
      <c r="BY103" s="9"/>
      <c r="BZ103" s="9">
        <f>IF(BP102=BZ101,$B$95,0)</f>
        <v>0</v>
      </c>
      <c r="CA103" s="9"/>
      <c r="CB103" s="47">
        <f>IF(BP102=BU101,$B$95,IF(BP102=BV101,$B$95,IF(BP102=BX101,$B$95,IF(BP102=BZ101,$B$95,0))))</f>
        <v>0</v>
      </c>
      <c r="CC103" s="47" t="str">
        <f t="shared" ref="CC103" si="42">IF(CB103=0,"",CB103)</f>
        <v/>
      </c>
      <c r="CE103" s="8" t="s">
        <v>75</v>
      </c>
      <c r="CF103" s="9">
        <f>IF(CE85=CF84,$C$103,0)</f>
        <v>0</v>
      </c>
      <c r="CG103" s="9">
        <f>IF(CE102=CG101,$C$104,0)</f>
        <v>0</v>
      </c>
      <c r="CH103" s="9"/>
      <c r="CI103" s="9"/>
      <c r="CJ103" s="9">
        <f>IF(CE102=CJ101,$B$95,0)</f>
        <v>0</v>
      </c>
      <c r="CK103" s="9">
        <f>IF(CE102=CK101,$B$95,0)</f>
        <v>0</v>
      </c>
      <c r="CL103" s="9"/>
      <c r="CM103" s="9">
        <f>IF(CE102=CM101,$B$95,0)</f>
        <v>0</v>
      </c>
      <c r="CN103" s="9"/>
      <c r="CO103" s="9">
        <f>IF(CE102=CO101,$B$95,0)</f>
        <v>0</v>
      </c>
      <c r="CP103" s="9"/>
      <c r="CQ103" s="47">
        <f>IF(CE102=CJ101,$B$95,IF(CE102=CK101,$B$95,IF(CE102=CM101,$B$95,IF(CE102=CO101,$B$95,0))))</f>
        <v>0</v>
      </c>
      <c r="CR103" s="47" t="str">
        <f t="shared" ref="CR103" si="43">IF(CQ103=0,"",CQ103)</f>
        <v/>
      </c>
      <c r="CT103" s="8" t="s">
        <v>75</v>
      </c>
      <c r="CU103" s="9">
        <f>IF(CT85=CU84,$C$103,0)</f>
        <v>0</v>
      </c>
      <c r="CV103" s="9">
        <f>IF(CT102=CV101,$C$104,0)</f>
        <v>0</v>
      </c>
      <c r="CW103" s="9"/>
      <c r="CX103" s="9"/>
      <c r="CY103" s="9">
        <f>IF(CT102=CY101,$B$95,0)</f>
        <v>0</v>
      </c>
      <c r="CZ103" s="9">
        <f>IF(CT102=CZ101,$B$95,0)</f>
        <v>0</v>
      </c>
      <c r="DA103" s="9"/>
      <c r="DB103" s="9">
        <f>IF(CT102=DB101,$B$95,0)</f>
        <v>0</v>
      </c>
      <c r="DC103" s="9"/>
      <c r="DD103" s="9">
        <f>IF(CT102=DD101,$B$95,0)</f>
        <v>0</v>
      </c>
      <c r="DE103" s="9"/>
      <c r="DF103" s="47">
        <f>IF(CT102=CY101,$B$95,IF(CT102=CZ101,$B$95,IF(CT102=DB101,$B$95,IF(CT102=DD101,$B$95,0))))</f>
        <v>0</v>
      </c>
      <c r="DG103" s="47" t="str">
        <f t="shared" ref="DG103" si="44">IF(DF103=0,"",DF103)</f>
        <v/>
      </c>
      <c r="DI103" s="8" t="s">
        <v>75</v>
      </c>
      <c r="DJ103" s="9">
        <f>IF(DI85=DJ84,$C$103,0)</f>
        <v>0</v>
      </c>
      <c r="DK103" s="9">
        <f>IF(DI102=DK101,$C$104,0)</f>
        <v>0</v>
      </c>
      <c r="DL103" s="9"/>
      <c r="DM103" s="9"/>
      <c r="DN103" s="9">
        <f>IF(DI102=DN101,$B$95,0)</f>
        <v>0</v>
      </c>
      <c r="DO103" s="9">
        <f>IF(DI102=DO101,$B$95,0)</f>
        <v>0</v>
      </c>
      <c r="DP103" s="9"/>
      <c r="DQ103" s="9">
        <f>IF(DI102=DQ101,$B$95,0)</f>
        <v>0</v>
      </c>
      <c r="DR103" s="9"/>
      <c r="DS103" s="9">
        <f>IF(DI102=DS101,$B$95,0)</f>
        <v>0</v>
      </c>
      <c r="DT103" s="9"/>
      <c r="DU103" s="47">
        <f>IF(DI102=DN101,$B$95,IF(DI102=DO101,$B$95,IF(DI102=DQ101,$B$95,IF(DI102=DS101,$B$95,0))))</f>
        <v>0</v>
      </c>
      <c r="DV103" s="47" t="str">
        <f t="shared" ref="DV103" si="45">IF(DU103=0,"",DU103)</f>
        <v/>
      </c>
      <c r="DX103" s="8" t="s">
        <v>75</v>
      </c>
      <c r="DY103" s="9">
        <f>IF(DX85=DY84,$C$103,0)</f>
        <v>0</v>
      </c>
      <c r="DZ103" s="9">
        <f>IF(DX102=DZ101,$C$104,0)</f>
        <v>0</v>
      </c>
      <c r="EA103" s="9"/>
      <c r="EB103" s="9"/>
      <c r="EC103" s="9">
        <f>IF(DX102=EC101,$B$95,0)</f>
        <v>0</v>
      </c>
      <c r="ED103" s="9">
        <f>IF(DX102=ED101,$B$95,0)</f>
        <v>0</v>
      </c>
      <c r="EE103" s="9"/>
      <c r="EF103" s="9">
        <f>IF(DX102=EF101,$B$95,0)</f>
        <v>0</v>
      </c>
      <c r="EG103" s="9"/>
      <c r="EH103" s="9">
        <f>IF(DX102=EH101,$B$95,0)</f>
        <v>0</v>
      </c>
      <c r="EI103" s="9"/>
      <c r="EJ103" s="47">
        <f>IF(DX102=EC101,$B$95,IF(DX102=ED101,$B$95,IF(DX102=EF101,$B$95,IF(DX102=EH101,$B$95,0))))</f>
        <v>0</v>
      </c>
      <c r="EK103" s="47" t="str">
        <f t="shared" ref="EK103" si="46">IF(EJ103=0,"",EJ103)</f>
        <v/>
      </c>
      <c r="EM103" s="8" t="s">
        <v>75</v>
      </c>
      <c r="EN103" s="9">
        <f>IF(EM85=EN84,$C$103,0)</f>
        <v>0</v>
      </c>
      <c r="EO103" s="9">
        <f>IF(EM102=EO101,$C$104,0)</f>
        <v>0</v>
      </c>
      <c r="EP103" s="9"/>
      <c r="EQ103" s="9"/>
      <c r="ER103" s="9">
        <f>IF(EM102=ER101,$B$95,0)</f>
        <v>0</v>
      </c>
      <c r="ES103" s="9">
        <f>IF(EM102=ES101,$B$95,0)</f>
        <v>0</v>
      </c>
      <c r="ET103" s="9"/>
      <c r="EU103" s="9">
        <f>IF(EM102=EU101,$B$95,0)</f>
        <v>0</v>
      </c>
      <c r="EV103" s="9"/>
      <c r="EW103" s="9">
        <f>IF(EM102=EW101,$B$95,0)</f>
        <v>0</v>
      </c>
      <c r="EX103" s="9"/>
      <c r="EY103" s="47">
        <f>IF(EM102=ER101,$B$95,IF(EM102=ES101,$B$95,IF(EM102=EU101,$B$95,IF(EM102=EW101,$B$95,0))))</f>
        <v>0</v>
      </c>
      <c r="EZ103" s="47" t="str">
        <f t="shared" ref="EZ103" si="47">IF(EY103=0,"",EY103)</f>
        <v/>
      </c>
      <c r="FB103" s="8" t="s">
        <v>75</v>
      </c>
      <c r="FC103" s="9">
        <f>IF(FB85=FC84,$C$103,0)</f>
        <v>0</v>
      </c>
      <c r="FD103" s="9">
        <f>IF(FB102=FD101,$C$104,0)</f>
        <v>0</v>
      </c>
      <c r="FE103" s="9"/>
      <c r="FF103" s="9"/>
      <c r="FG103" s="9">
        <f>IF(FB102=FG101,$B$95,0)</f>
        <v>0</v>
      </c>
      <c r="FH103" s="9">
        <f>IF(FB102=FH101,$B$95,0)</f>
        <v>0</v>
      </c>
      <c r="FI103" s="9"/>
      <c r="FJ103" s="9">
        <f>IF(FB102=FJ101,$B$95,0)</f>
        <v>0</v>
      </c>
      <c r="FK103" s="9"/>
      <c r="FL103" s="9">
        <f>IF(FB102=FL101,$B$95,0)</f>
        <v>0</v>
      </c>
      <c r="FM103" s="9"/>
      <c r="FN103" s="47">
        <f>IF(FB102=FG101,$B$95,IF(FB102=FH101,$B$95,IF(FB102=FJ101,$B$95,IF(FB102=FL101,$B$95,0))))</f>
        <v>0</v>
      </c>
      <c r="FO103" s="47" t="str">
        <f t="shared" ref="FO103" si="48">IF(FN103=0,"",FN103)</f>
        <v/>
      </c>
      <c r="FQ103" s="8" t="s">
        <v>75</v>
      </c>
      <c r="FR103" s="9">
        <f>IF(FQ85=FR84,$C$103,0)</f>
        <v>0</v>
      </c>
      <c r="FS103" s="9">
        <f>IF(FQ102=FS101,$C$104,0)</f>
        <v>0</v>
      </c>
      <c r="FT103" s="9"/>
      <c r="FU103" s="9"/>
      <c r="FV103" s="9">
        <f>IF(FQ102=FV101,$B$95,0)</f>
        <v>0</v>
      </c>
      <c r="FW103" s="9">
        <f>IF(FQ102=FW101,$B$95,0)</f>
        <v>0</v>
      </c>
      <c r="FX103" s="9"/>
      <c r="FY103" s="9">
        <f>IF(FQ102=FY101,$B$95,0)</f>
        <v>0</v>
      </c>
      <c r="FZ103" s="9"/>
      <c r="GA103" s="9">
        <f>IF(FQ102=GA101,$B$95,0)</f>
        <v>0</v>
      </c>
      <c r="GB103" s="9"/>
      <c r="GC103" s="47">
        <f>IF(FQ102=FV101,$B$95,IF(FQ102=FW101,$B$95,IF(FQ102=FY101,$B$95,IF(FQ102=GA101,$B$95,0))))</f>
        <v>0</v>
      </c>
      <c r="GD103" s="47" t="str">
        <f t="shared" ref="GD103" si="49">IF(GC103=0,"",GC103)</f>
        <v/>
      </c>
      <c r="GF103" s="8" t="s">
        <v>75</v>
      </c>
      <c r="GG103" s="9">
        <f>IF(GF85=GG84,$C$103,0)</f>
        <v>0</v>
      </c>
      <c r="GH103" s="9">
        <f>IF(GF102=GH101,$C$104,0)</f>
        <v>0</v>
      </c>
      <c r="GI103" s="9"/>
      <c r="GJ103" s="9"/>
      <c r="GK103" s="9">
        <f>IF(GF102=GK101,$B$95,0)</f>
        <v>0</v>
      </c>
      <c r="GL103" s="9">
        <f>IF(GF102=GL101,$B$95,0)</f>
        <v>0</v>
      </c>
      <c r="GM103" s="9"/>
      <c r="GN103" s="9">
        <f>IF(GF102=GN101,$B$95,0)</f>
        <v>0</v>
      </c>
      <c r="GO103" s="9"/>
      <c r="GP103" s="9">
        <f>IF(GF102=GP101,$B$95,0)</f>
        <v>0</v>
      </c>
      <c r="GQ103" s="9"/>
      <c r="GR103" s="47">
        <f>IF(GF102=GK101,$B$95,IF(GF102=GL101,$B$95,IF(GF102=GN101,$B$95,IF(GF102=GP101,$B$95,0))))</f>
        <v>0</v>
      </c>
      <c r="GS103" s="47" t="str">
        <f t="shared" ref="GS103" si="50">IF(GR103=0,"",GR103)</f>
        <v/>
      </c>
      <c r="GU103" s="8" t="s">
        <v>75</v>
      </c>
      <c r="GV103" s="9">
        <f>IF(GU85=GV84,$C$103,0)</f>
        <v>0</v>
      </c>
      <c r="GW103" s="9">
        <f>IF(GU102=GW101,$C$104,0)</f>
        <v>0</v>
      </c>
      <c r="GX103" s="9"/>
      <c r="GY103" s="9"/>
      <c r="GZ103" s="9">
        <f>IF(GU102=GZ101,$B$95,0)</f>
        <v>0</v>
      </c>
      <c r="HA103" s="9">
        <f>IF(GU102=HA101,$B$95,0)</f>
        <v>0</v>
      </c>
      <c r="HB103" s="9"/>
      <c r="HC103" s="9">
        <f>IF(GU102=HC101,$B$95,0)</f>
        <v>0</v>
      </c>
      <c r="HD103" s="9"/>
      <c r="HE103" s="9">
        <f>IF(GU102=HE101,$B$95,0)</f>
        <v>0</v>
      </c>
      <c r="HF103" s="9"/>
      <c r="HG103" s="47">
        <f>IF(GU102=GZ101,$B$95,IF(GU102=HA101,$B$95,IF(GU102=HC101,$B$95,IF(GU102=HE101,$B$95,0))))</f>
        <v>0</v>
      </c>
      <c r="HH103" s="47" t="str">
        <f t="shared" ref="HH103" si="51">IF(HG103=0,"",HG103)</f>
        <v/>
      </c>
      <c r="HJ103" s="8" t="s">
        <v>75</v>
      </c>
      <c r="HK103" s="9">
        <f>IF(HJ85=HK84,$C$103,0)</f>
        <v>0</v>
      </c>
      <c r="HL103" s="9">
        <f>IF(HJ102=HL101,$C$104,0)</f>
        <v>0</v>
      </c>
      <c r="HM103" s="9"/>
      <c r="HN103" s="9"/>
      <c r="HO103" s="9">
        <f>IF(HJ102=HO101,$B$95,0)</f>
        <v>0</v>
      </c>
      <c r="HP103" s="9">
        <f>IF(HJ102=HP101,$B$95,0)</f>
        <v>0</v>
      </c>
      <c r="HQ103" s="9"/>
      <c r="HR103" s="9">
        <f>IF(HJ102=HR101,$B$95,0)</f>
        <v>0</v>
      </c>
      <c r="HS103" s="9"/>
      <c r="HT103" s="9">
        <f>IF(HJ102=HT101,$B$95,0)</f>
        <v>0</v>
      </c>
      <c r="HU103" s="9"/>
      <c r="HV103" s="47">
        <f>IF(HJ102=HO101,$B$95,IF(HJ102=HP101,$B$95,IF(HJ102=HR101,$B$95,IF(HJ102=HT101,$B$95,0))))</f>
        <v>0</v>
      </c>
      <c r="HW103" s="47" t="str">
        <f t="shared" ref="HW103" si="52">IF(HV103=0,"",HV103)</f>
        <v/>
      </c>
    </row>
  </sheetData>
  <dataConsolidate>
    <dataRefs count="1">
      <dataRef ref="E4:E5" sheet="D2"/>
    </dataRefs>
  </dataConsolid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workbookViewId="0">
      <selection activeCell="G14" sqref="G14"/>
    </sheetView>
  </sheetViews>
  <sheetFormatPr defaultRowHeight="15" x14ac:dyDescent="0.25"/>
  <cols>
    <col min="2" max="2" width="13.42578125" customWidth="1"/>
    <col min="3" max="3" width="14.28515625" customWidth="1"/>
    <col min="4" max="6" width="17.28515625" customWidth="1"/>
  </cols>
  <sheetData>
    <row r="1" spans="2:8" x14ac:dyDescent="0.25">
      <c r="B1" s="1" t="s">
        <v>6</v>
      </c>
    </row>
    <row r="2" spans="2:8" ht="15.75" thickBot="1" x14ac:dyDescent="0.3">
      <c r="B2" s="1" t="s">
        <v>3</v>
      </c>
      <c r="C2" s="1" t="s">
        <v>4</v>
      </c>
      <c r="D2" s="1" t="s">
        <v>2</v>
      </c>
      <c r="E2" s="1"/>
      <c r="F2" s="1"/>
      <c r="G2" s="1" t="s">
        <v>56</v>
      </c>
      <c r="H2" s="1" t="s">
        <v>64</v>
      </c>
    </row>
    <row r="3" spans="2:8" ht="15.75" thickBot="1" x14ac:dyDescent="0.3">
      <c r="B3" s="20" t="s">
        <v>7</v>
      </c>
      <c r="C3" s="21" t="s">
        <v>7</v>
      </c>
      <c r="D3" s="22" t="s">
        <v>7</v>
      </c>
      <c r="E3" s="169" t="s">
        <v>566</v>
      </c>
      <c r="F3" s="169" t="s">
        <v>565</v>
      </c>
      <c r="G3" s="3" t="s">
        <v>7</v>
      </c>
      <c r="H3" s="3" t="s">
        <v>7</v>
      </c>
    </row>
    <row r="4" spans="2:8" ht="15.75" thickBot="1" x14ac:dyDescent="0.3">
      <c r="B4" s="23" t="s">
        <v>10</v>
      </c>
      <c r="C4" s="24" t="s">
        <v>14</v>
      </c>
      <c r="D4" s="32" t="s">
        <v>21</v>
      </c>
      <c r="E4" s="175" t="s">
        <v>567</v>
      </c>
      <c r="F4" s="176" t="s">
        <v>444</v>
      </c>
      <c r="G4" s="170" t="s">
        <v>57</v>
      </c>
      <c r="H4" s="25" t="s">
        <v>59</v>
      </c>
    </row>
    <row r="5" spans="2:8" ht="15.75" thickBot="1" x14ac:dyDescent="0.3">
      <c r="B5" s="14"/>
      <c r="C5" s="12"/>
      <c r="D5" s="33" t="s">
        <v>22</v>
      </c>
      <c r="E5" s="175" t="s">
        <v>568</v>
      </c>
      <c r="F5" s="176" t="s">
        <v>586</v>
      </c>
      <c r="G5" s="171"/>
      <c r="H5" s="15" t="s">
        <v>60</v>
      </c>
    </row>
    <row r="6" spans="2:8" ht="15.75" thickBot="1" x14ac:dyDescent="0.3">
      <c r="B6" s="14"/>
      <c r="C6" s="12"/>
      <c r="D6" s="33" t="s">
        <v>23</v>
      </c>
      <c r="E6" s="175" t="s">
        <v>23</v>
      </c>
      <c r="F6" s="176" t="s">
        <v>586</v>
      </c>
      <c r="G6" s="171"/>
      <c r="H6" s="15" t="s">
        <v>61</v>
      </c>
    </row>
    <row r="7" spans="2:8" ht="15.75" thickBot="1" x14ac:dyDescent="0.3">
      <c r="B7" s="14"/>
      <c r="C7" s="12"/>
      <c r="D7" s="33" t="s">
        <v>24</v>
      </c>
      <c r="E7" s="175" t="s">
        <v>24</v>
      </c>
      <c r="F7" s="176" t="s">
        <v>586</v>
      </c>
      <c r="G7" s="171"/>
      <c r="H7" s="15" t="s">
        <v>62</v>
      </c>
    </row>
    <row r="8" spans="2:8" ht="15.75" thickBot="1" x14ac:dyDescent="0.3">
      <c r="B8" s="14"/>
      <c r="C8" s="12"/>
      <c r="D8" s="33" t="s">
        <v>25</v>
      </c>
      <c r="E8" s="175" t="s">
        <v>25</v>
      </c>
      <c r="F8" s="176" t="s">
        <v>586</v>
      </c>
      <c r="G8" s="171"/>
      <c r="H8" s="36" t="s">
        <v>63</v>
      </c>
    </row>
    <row r="9" spans="2:8" ht="15.75" thickBot="1" x14ac:dyDescent="0.3">
      <c r="B9" s="17"/>
      <c r="C9" s="26"/>
      <c r="D9" s="34" t="s">
        <v>26</v>
      </c>
      <c r="E9" s="175" t="s">
        <v>26</v>
      </c>
      <c r="F9" s="176" t="s">
        <v>586</v>
      </c>
      <c r="G9" s="171"/>
      <c r="H9" s="36" t="s">
        <v>65</v>
      </c>
    </row>
    <row r="10" spans="2:8" ht="15.75" thickBot="1" x14ac:dyDescent="0.3">
      <c r="B10" s="23" t="s">
        <v>9</v>
      </c>
      <c r="C10" s="27" t="s">
        <v>15</v>
      </c>
      <c r="D10" s="32" t="s">
        <v>27</v>
      </c>
      <c r="E10" s="175" t="s">
        <v>569</v>
      </c>
      <c r="F10" s="176" t="s">
        <v>444</v>
      </c>
      <c r="G10" s="171"/>
      <c r="H10" s="36" t="s">
        <v>66</v>
      </c>
    </row>
    <row r="11" spans="2:8" ht="15.75" thickBot="1" x14ac:dyDescent="0.3">
      <c r="B11" s="14"/>
      <c r="C11" s="11"/>
      <c r="D11" s="33" t="s">
        <v>28</v>
      </c>
      <c r="E11" s="175" t="s">
        <v>28</v>
      </c>
      <c r="F11" s="176" t="s">
        <v>444</v>
      </c>
      <c r="G11" s="171"/>
      <c r="H11" s="36" t="s">
        <v>67</v>
      </c>
    </row>
    <row r="12" spans="2:8" ht="15.75" thickBot="1" x14ac:dyDescent="0.3">
      <c r="B12" s="14"/>
      <c r="C12" s="11"/>
      <c r="D12" s="33" t="s">
        <v>29</v>
      </c>
      <c r="E12" s="175" t="s">
        <v>29</v>
      </c>
      <c r="F12" s="176" t="s">
        <v>444</v>
      </c>
      <c r="G12" s="171"/>
      <c r="H12" s="37" t="s">
        <v>68</v>
      </c>
    </row>
    <row r="13" spans="2:8" ht="15.75" thickBot="1" x14ac:dyDescent="0.3">
      <c r="B13" s="14"/>
      <c r="C13" s="11"/>
      <c r="D13" s="33" t="s">
        <v>30</v>
      </c>
      <c r="E13" s="175" t="s">
        <v>30</v>
      </c>
      <c r="F13" s="176" t="s">
        <v>444</v>
      </c>
      <c r="G13" s="172"/>
      <c r="H13" s="39" t="s">
        <v>69</v>
      </c>
    </row>
    <row r="14" spans="2:8" ht="15.75" thickBot="1" x14ac:dyDescent="0.3">
      <c r="B14" s="17"/>
      <c r="C14" s="18"/>
      <c r="D14" s="34" t="s">
        <v>31</v>
      </c>
      <c r="E14" s="175" t="s">
        <v>31</v>
      </c>
      <c r="F14" s="176" t="s">
        <v>444</v>
      </c>
      <c r="G14" s="173" t="s">
        <v>58</v>
      </c>
      <c r="H14" s="40" t="s">
        <v>63</v>
      </c>
    </row>
    <row r="15" spans="2:8" ht="15.75" thickBot="1" x14ac:dyDescent="0.3">
      <c r="B15" s="23" t="s">
        <v>11</v>
      </c>
      <c r="C15" s="27" t="s">
        <v>16</v>
      </c>
      <c r="D15" s="32" t="s">
        <v>32</v>
      </c>
      <c r="E15" s="175" t="s">
        <v>32</v>
      </c>
      <c r="F15" s="176" t="s">
        <v>444</v>
      </c>
      <c r="G15" s="171"/>
      <c r="H15" s="41" t="s">
        <v>70</v>
      </c>
    </row>
    <row r="16" spans="2:8" ht="15.75" thickBot="1" x14ac:dyDescent="0.3">
      <c r="B16" s="14"/>
      <c r="C16" s="11"/>
      <c r="D16" s="33" t="s">
        <v>33</v>
      </c>
      <c r="E16" s="175" t="s">
        <v>33</v>
      </c>
      <c r="F16" s="176" t="s">
        <v>447</v>
      </c>
      <c r="G16" s="171"/>
      <c r="H16" s="41" t="s">
        <v>67</v>
      </c>
    </row>
    <row r="17" spans="2:8" ht="15.75" thickBot="1" x14ac:dyDescent="0.3">
      <c r="B17" s="16"/>
      <c r="C17" s="11" t="s">
        <v>17</v>
      </c>
      <c r="D17" s="33" t="s">
        <v>34</v>
      </c>
      <c r="E17" s="175" t="s">
        <v>34</v>
      </c>
      <c r="F17" s="176" t="s">
        <v>444</v>
      </c>
      <c r="G17" s="174"/>
      <c r="H17" s="42" t="s">
        <v>57</v>
      </c>
    </row>
    <row r="18" spans="2:8" ht="15.75" thickBot="1" x14ac:dyDescent="0.3">
      <c r="B18" s="16"/>
      <c r="C18" s="11"/>
      <c r="D18" s="33" t="s">
        <v>35</v>
      </c>
      <c r="E18" s="175" t="s">
        <v>35</v>
      </c>
      <c r="F18" s="176" t="s">
        <v>444</v>
      </c>
    </row>
    <row r="19" spans="2:8" ht="15.75" thickBot="1" x14ac:dyDescent="0.3">
      <c r="B19" s="28"/>
      <c r="C19" s="18"/>
      <c r="D19" s="34" t="s">
        <v>36</v>
      </c>
      <c r="E19" s="175" t="s">
        <v>36</v>
      </c>
      <c r="F19" s="176" t="s">
        <v>444</v>
      </c>
    </row>
    <row r="20" spans="2:8" ht="15.75" thickBot="1" x14ac:dyDescent="0.3">
      <c r="B20" s="23" t="s">
        <v>8</v>
      </c>
      <c r="C20" s="29"/>
      <c r="D20" s="32" t="s">
        <v>37</v>
      </c>
      <c r="E20" s="175" t="s">
        <v>570</v>
      </c>
      <c r="F20" s="176" t="s">
        <v>444</v>
      </c>
    </row>
    <row r="21" spans="2:8" ht="15.75" thickBot="1" x14ac:dyDescent="0.3">
      <c r="B21" s="14"/>
      <c r="C21" s="13"/>
      <c r="D21" s="33" t="s">
        <v>38</v>
      </c>
      <c r="E21" s="175" t="s">
        <v>38</v>
      </c>
      <c r="F21" s="176" t="s">
        <v>450</v>
      </c>
    </row>
    <row r="22" spans="2:8" ht="15.75" thickBot="1" x14ac:dyDescent="0.3">
      <c r="B22" s="14"/>
      <c r="C22" s="13"/>
      <c r="D22" s="33" t="s">
        <v>39</v>
      </c>
      <c r="E22" s="175" t="s">
        <v>39</v>
      </c>
      <c r="F22" s="176" t="s">
        <v>586</v>
      </c>
    </row>
    <row r="23" spans="2:8" ht="15.75" thickBot="1" x14ac:dyDescent="0.3">
      <c r="B23" s="17"/>
      <c r="C23" s="30"/>
      <c r="D23" s="34" t="s">
        <v>40</v>
      </c>
      <c r="E23" s="175" t="s">
        <v>40</v>
      </c>
      <c r="F23" s="176" t="s">
        <v>444</v>
      </c>
    </row>
    <row r="24" spans="2:8" ht="15.75" thickBot="1" x14ac:dyDescent="0.3">
      <c r="B24" s="23" t="s">
        <v>12</v>
      </c>
      <c r="C24" s="27" t="s">
        <v>18</v>
      </c>
      <c r="D24" s="32" t="s">
        <v>41</v>
      </c>
      <c r="E24" s="175" t="s">
        <v>41</v>
      </c>
      <c r="F24" s="176" t="s">
        <v>451</v>
      </c>
    </row>
    <row r="25" spans="2:8" ht="15.75" thickBot="1" x14ac:dyDescent="0.3">
      <c r="B25" s="14"/>
      <c r="C25" s="11"/>
      <c r="D25" s="33" t="s">
        <v>42</v>
      </c>
      <c r="E25" s="175" t="s">
        <v>42</v>
      </c>
      <c r="F25" s="176" t="s">
        <v>451</v>
      </c>
    </row>
    <row r="26" spans="2:8" ht="15.75" thickBot="1" x14ac:dyDescent="0.3">
      <c r="B26" s="16"/>
      <c r="C26" s="11" t="s">
        <v>19</v>
      </c>
      <c r="D26" s="33" t="s">
        <v>43</v>
      </c>
      <c r="E26" s="175" t="s">
        <v>43</v>
      </c>
      <c r="F26" s="176" t="s">
        <v>447</v>
      </c>
    </row>
    <row r="27" spans="2:8" ht="15.75" thickBot="1" x14ac:dyDescent="0.3">
      <c r="B27" s="16"/>
      <c r="C27" s="11"/>
      <c r="D27" s="33" t="s">
        <v>44</v>
      </c>
      <c r="E27" s="175" t="s">
        <v>44</v>
      </c>
      <c r="F27" s="176" t="s">
        <v>450</v>
      </c>
    </row>
    <row r="28" spans="2:8" ht="15.75" thickBot="1" x14ac:dyDescent="0.3">
      <c r="B28" s="16"/>
      <c r="C28" s="11"/>
      <c r="D28" s="33" t="s">
        <v>45</v>
      </c>
      <c r="E28" s="175" t="s">
        <v>571</v>
      </c>
      <c r="F28" s="176" t="s">
        <v>450</v>
      </c>
    </row>
    <row r="29" spans="2:8" ht="15.75" thickBot="1" x14ac:dyDescent="0.3">
      <c r="B29" s="16"/>
      <c r="C29" s="11"/>
      <c r="D29" s="33" t="s">
        <v>46</v>
      </c>
      <c r="E29" s="175" t="s">
        <v>46</v>
      </c>
      <c r="F29" s="176" t="s">
        <v>450</v>
      </c>
    </row>
    <row r="30" spans="2:8" ht="15.75" thickBot="1" x14ac:dyDescent="0.3">
      <c r="B30" s="16"/>
      <c r="C30" s="11"/>
      <c r="D30" s="33" t="s">
        <v>47</v>
      </c>
      <c r="E30" s="175" t="s">
        <v>47</v>
      </c>
      <c r="F30" s="176" t="s">
        <v>450</v>
      </c>
    </row>
    <row r="31" spans="2:8" ht="15.75" thickBot="1" x14ac:dyDescent="0.3">
      <c r="B31" s="16"/>
      <c r="C31" s="11"/>
      <c r="D31" s="33" t="s">
        <v>48</v>
      </c>
      <c r="E31" s="175" t="s">
        <v>48</v>
      </c>
      <c r="F31" s="176" t="s">
        <v>586</v>
      </c>
    </row>
    <row r="32" spans="2:8" ht="15.75" thickBot="1" x14ac:dyDescent="0.3">
      <c r="B32" s="16"/>
      <c r="C32" s="11" t="s">
        <v>20</v>
      </c>
      <c r="D32" s="33" t="s">
        <v>49</v>
      </c>
      <c r="E32" s="175" t="s">
        <v>49</v>
      </c>
      <c r="F32" s="176" t="s">
        <v>450</v>
      </c>
    </row>
    <row r="33" spans="2:6" ht="15.75" thickBot="1" x14ac:dyDescent="0.3">
      <c r="B33" s="16"/>
      <c r="C33" s="11"/>
      <c r="D33" s="33" t="s">
        <v>50</v>
      </c>
      <c r="E33" s="175" t="s">
        <v>572</v>
      </c>
      <c r="F33" s="176" t="s">
        <v>450</v>
      </c>
    </row>
    <row r="34" spans="2:6" ht="15.75" thickBot="1" x14ac:dyDescent="0.3">
      <c r="B34" s="16"/>
      <c r="C34" s="11"/>
      <c r="D34" s="33" t="s">
        <v>51</v>
      </c>
      <c r="E34" s="175" t="s">
        <v>51</v>
      </c>
      <c r="F34" s="176" t="s">
        <v>450</v>
      </c>
    </row>
    <row r="35" spans="2:6" ht="15.75" thickBot="1" x14ac:dyDescent="0.3">
      <c r="B35" s="28"/>
      <c r="C35" s="18"/>
      <c r="D35" s="34" t="s">
        <v>52</v>
      </c>
      <c r="E35" s="175" t="s">
        <v>52</v>
      </c>
      <c r="F35" s="176" t="s">
        <v>450</v>
      </c>
    </row>
    <row r="36" spans="2:6" ht="15.75" thickBot="1" x14ac:dyDescent="0.3">
      <c r="B36" s="23" t="s">
        <v>13</v>
      </c>
      <c r="C36" s="29"/>
      <c r="D36" s="32" t="s">
        <v>53</v>
      </c>
      <c r="E36" s="175" t="s">
        <v>53</v>
      </c>
      <c r="F36" s="176" t="s">
        <v>447</v>
      </c>
    </row>
    <row r="37" spans="2:6" ht="15.75" thickBot="1" x14ac:dyDescent="0.3">
      <c r="B37" s="14"/>
      <c r="C37" s="11"/>
      <c r="D37" s="33" t="s">
        <v>54</v>
      </c>
      <c r="E37" s="175" t="s">
        <v>54</v>
      </c>
      <c r="F37" s="176" t="s">
        <v>447</v>
      </c>
    </row>
    <row r="38" spans="2:6" ht="15.75" thickBot="1" x14ac:dyDescent="0.3">
      <c r="B38" s="17"/>
      <c r="C38" s="18"/>
      <c r="D38" s="34" t="s">
        <v>55</v>
      </c>
      <c r="E38" s="82" t="s">
        <v>55</v>
      </c>
      <c r="F38" s="177" t="s">
        <v>447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W218"/>
  <sheetViews>
    <sheetView topLeftCell="A119" workbookViewId="0">
      <selection activeCell="M152" sqref="M152:M177"/>
    </sheetView>
  </sheetViews>
  <sheetFormatPr defaultRowHeight="15" x14ac:dyDescent="0.25"/>
  <sheetData>
    <row r="1" spans="2:171" ht="15.75" thickBot="1" x14ac:dyDescent="0.3"/>
    <row r="2" spans="2:171" x14ac:dyDescent="0.25">
      <c r="H2" s="53" t="s">
        <v>280</v>
      </c>
      <c r="I2" s="23" t="s">
        <v>10</v>
      </c>
      <c r="J2" s="23" t="s">
        <v>9</v>
      </c>
      <c r="K2" s="23" t="s">
        <v>11</v>
      </c>
      <c r="L2" s="23" t="s">
        <v>8</v>
      </c>
      <c r="M2" s="23" t="s">
        <v>12</v>
      </c>
      <c r="N2" s="23" t="s">
        <v>13</v>
      </c>
      <c r="O2" s="54"/>
      <c r="P2" s="45" t="s">
        <v>71</v>
      </c>
      <c r="Q2" s="48" t="s">
        <v>72</v>
      </c>
      <c r="S2" s="53" t="s">
        <v>281</v>
      </c>
      <c r="T2" s="23" t="s">
        <v>10</v>
      </c>
      <c r="U2" s="23" t="s">
        <v>9</v>
      </c>
      <c r="V2" s="23" t="s">
        <v>11</v>
      </c>
      <c r="W2" s="23" t="s">
        <v>8</v>
      </c>
      <c r="X2" s="23" t="s">
        <v>12</v>
      </c>
      <c r="Y2" s="23" t="s">
        <v>13</v>
      </c>
      <c r="Z2" s="54"/>
      <c r="AA2" s="45" t="s">
        <v>71</v>
      </c>
      <c r="AB2" s="48" t="s">
        <v>72</v>
      </c>
      <c r="AD2" s="53" t="s">
        <v>282</v>
      </c>
      <c r="AE2" s="23" t="s">
        <v>10</v>
      </c>
      <c r="AF2" s="23" t="s">
        <v>9</v>
      </c>
      <c r="AG2" s="23" t="s">
        <v>11</v>
      </c>
      <c r="AH2" s="23" t="s">
        <v>8</v>
      </c>
      <c r="AI2" s="23" t="s">
        <v>12</v>
      </c>
      <c r="AJ2" s="23" t="s">
        <v>13</v>
      </c>
      <c r="AK2" s="54"/>
      <c r="AL2" s="45" t="s">
        <v>71</v>
      </c>
      <c r="AM2" s="48" t="s">
        <v>72</v>
      </c>
      <c r="AO2" s="53" t="s">
        <v>283</v>
      </c>
      <c r="AP2" s="23" t="s">
        <v>10</v>
      </c>
      <c r="AQ2" s="23" t="s">
        <v>9</v>
      </c>
      <c r="AR2" s="23" t="s">
        <v>11</v>
      </c>
      <c r="AS2" s="23" t="s">
        <v>8</v>
      </c>
      <c r="AT2" s="23" t="s">
        <v>12</v>
      </c>
      <c r="AU2" s="23" t="s">
        <v>13</v>
      </c>
      <c r="AV2" s="54"/>
      <c r="AW2" s="45" t="s">
        <v>71</v>
      </c>
      <c r="AX2" s="48" t="s">
        <v>72</v>
      </c>
      <c r="AZ2" s="53" t="s">
        <v>284</v>
      </c>
      <c r="BA2" s="23" t="s">
        <v>10</v>
      </c>
      <c r="BB2" s="23" t="s">
        <v>9</v>
      </c>
      <c r="BC2" s="23" t="s">
        <v>11</v>
      </c>
      <c r="BD2" s="23" t="s">
        <v>8</v>
      </c>
      <c r="BE2" s="23" t="s">
        <v>12</v>
      </c>
      <c r="BF2" s="23" t="s">
        <v>13</v>
      </c>
      <c r="BG2" s="54"/>
      <c r="BH2" s="45" t="s">
        <v>71</v>
      </c>
      <c r="BI2" s="48" t="s">
        <v>72</v>
      </c>
      <c r="BK2" s="53" t="s">
        <v>285</v>
      </c>
      <c r="BL2" s="23" t="s">
        <v>10</v>
      </c>
      <c r="BM2" s="23" t="s">
        <v>9</v>
      </c>
      <c r="BN2" s="23" t="s">
        <v>11</v>
      </c>
      <c r="BO2" s="23" t="s">
        <v>8</v>
      </c>
      <c r="BP2" s="23" t="s">
        <v>12</v>
      </c>
      <c r="BQ2" s="23" t="s">
        <v>13</v>
      </c>
      <c r="BR2" s="54"/>
      <c r="BS2" s="45" t="s">
        <v>71</v>
      </c>
      <c r="BT2" s="48" t="s">
        <v>72</v>
      </c>
      <c r="BV2" s="53" t="s">
        <v>286</v>
      </c>
      <c r="BW2" s="23" t="s">
        <v>10</v>
      </c>
      <c r="BX2" s="23" t="s">
        <v>9</v>
      </c>
      <c r="BY2" s="23" t="s">
        <v>11</v>
      </c>
      <c r="BZ2" s="23" t="s">
        <v>8</v>
      </c>
      <c r="CA2" s="23" t="s">
        <v>12</v>
      </c>
      <c r="CB2" s="23" t="s">
        <v>13</v>
      </c>
      <c r="CC2" s="54"/>
      <c r="CD2" s="45" t="s">
        <v>71</v>
      </c>
      <c r="CE2" s="48" t="s">
        <v>72</v>
      </c>
      <c r="CG2" s="53" t="s">
        <v>287</v>
      </c>
      <c r="CH2" s="23" t="s">
        <v>10</v>
      </c>
      <c r="CI2" s="23" t="s">
        <v>9</v>
      </c>
      <c r="CJ2" s="23" t="s">
        <v>11</v>
      </c>
      <c r="CK2" s="23" t="s">
        <v>8</v>
      </c>
      <c r="CL2" s="23" t="s">
        <v>12</v>
      </c>
      <c r="CM2" s="23" t="s">
        <v>13</v>
      </c>
      <c r="CN2" s="54"/>
      <c r="CO2" s="45" t="s">
        <v>71</v>
      </c>
      <c r="CP2" s="48" t="s">
        <v>72</v>
      </c>
      <c r="CR2" s="53" t="s">
        <v>288</v>
      </c>
      <c r="CS2" s="23" t="s">
        <v>10</v>
      </c>
      <c r="CT2" s="23" t="s">
        <v>9</v>
      </c>
      <c r="CU2" s="23" t="s">
        <v>11</v>
      </c>
      <c r="CV2" s="23" t="s">
        <v>8</v>
      </c>
      <c r="CW2" s="23" t="s">
        <v>12</v>
      </c>
      <c r="CX2" s="23" t="s">
        <v>13</v>
      </c>
      <c r="CY2" s="54"/>
      <c r="CZ2" s="45" t="s">
        <v>71</v>
      </c>
      <c r="DA2" s="48" t="s">
        <v>72</v>
      </c>
      <c r="DC2" s="53" t="s">
        <v>289</v>
      </c>
      <c r="DD2" s="23" t="s">
        <v>10</v>
      </c>
      <c r="DE2" s="23" t="s">
        <v>9</v>
      </c>
      <c r="DF2" s="23" t="s">
        <v>11</v>
      </c>
      <c r="DG2" s="23" t="s">
        <v>8</v>
      </c>
      <c r="DH2" s="23" t="s">
        <v>12</v>
      </c>
      <c r="DI2" s="23" t="s">
        <v>13</v>
      </c>
      <c r="DJ2" s="54"/>
      <c r="DK2" s="45" t="s">
        <v>71</v>
      </c>
      <c r="DL2" s="48" t="s">
        <v>72</v>
      </c>
      <c r="DN2" s="53" t="s">
        <v>290</v>
      </c>
      <c r="DO2" s="23" t="s">
        <v>10</v>
      </c>
      <c r="DP2" s="23" t="s">
        <v>9</v>
      </c>
      <c r="DQ2" s="23" t="s">
        <v>11</v>
      </c>
      <c r="DR2" s="23" t="s">
        <v>8</v>
      </c>
      <c r="DS2" s="23" t="s">
        <v>12</v>
      </c>
      <c r="DT2" s="23" t="s">
        <v>13</v>
      </c>
      <c r="DU2" s="54"/>
      <c r="DV2" s="45" t="s">
        <v>71</v>
      </c>
      <c r="DW2" s="48" t="s">
        <v>72</v>
      </c>
      <c r="DY2" s="53" t="s">
        <v>291</v>
      </c>
      <c r="DZ2" s="23" t="s">
        <v>10</v>
      </c>
      <c r="EA2" s="23" t="s">
        <v>9</v>
      </c>
      <c r="EB2" s="23" t="s">
        <v>11</v>
      </c>
      <c r="EC2" s="23" t="s">
        <v>8</v>
      </c>
      <c r="ED2" s="23" t="s">
        <v>12</v>
      </c>
      <c r="EE2" s="23" t="s">
        <v>13</v>
      </c>
      <c r="EF2" s="54"/>
      <c r="EG2" s="45" t="s">
        <v>71</v>
      </c>
      <c r="EH2" s="48" t="s">
        <v>72</v>
      </c>
      <c r="EJ2" s="53" t="s">
        <v>292</v>
      </c>
      <c r="EK2" s="23" t="s">
        <v>10</v>
      </c>
      <c r="EL2" s="23" t="s">
        <v>9</v>
      </c>
      <c r="EM2" s="23" t="s">
        <v>11</v>
      </c>
      <c r="EN2" s="23" t="s">
        <v>8</v>
      </c>
      <c r="EO2" s="23" t="s">
        <v>12</v>
      </c>
      <c r="EP2" s="23" t="s">
        <v>13</v>
      </c>
      <c r="EQ2" s="54"/>
      <c r="ER2" s="45" t="s">
        <v>71</v>
      </c>
      <c r="ES2" s="48" t="s">
        <v>72</v>
      </c>
      <c r="EU2" s="53" t="s">
        <v>293</v>
      </c>
      <c r="EV2" s="23" t="s">
        <v>10</v>
      </c>
      <c r="EW2" s="23" t="s">
        <v>9</v>
      </c>
      <c r="EX2" s="23" t="s">
        <v>11</v>
      </c>
      <c r="EY2" s="23" t="s">
        <v>8</v>
      </c>
      <c r="EZ2" s="23" t="s">
        <v>12</v>
      </c>
      <c r="FA2" s="23" t="s">
        <v>13</v>
      </c>
      <c r="FB2" s="54"/>
      <c r="FC2" s="45" t="s">
        <v>71</v>
      </c>
      <c r="FD2" s="48" t="s">
        <v>72</v>
      </c>
      <c r="FF2" s="53" t="s">
        <v>294</v>
      </c>
      <c r="FG2" s="23" t="s">
        <v>10</v>
      </c>
      <c r="FH2" s="23" t="s">
        <v>9</v>
      </c>
      <c r="FI2" s="23" t="s">
        <v>11</v>
      </c>
      <c r="FJ2" s="23" t="s">
        <v>8</v>
      </c>
      <c r="FK2" s="23" t="s">
        <v>12</v>
      </c>
      <c r="FL2" s="23" t="s">
        <v>13</v>
      </c>
      <c r="FM2" s="54"/>
      <c r="FN2" s="45" t="s">
        <v>71</v>
      </c>
      <c r="FO2" s="48" t="s">
        <v>72</v>
      </c>
    </row>
    <row r="3" spans="2:171" x14ac:dyDescent="0.25">
      <c r="H3" s="70">
        <f>Priemysel!B12</f>
        <v>0</v>
      </c>
      <c r="I3" s="6">
        <f>IF(H3=I2,$C$7,0)</f>
        <v>0</v>
      </c>
      <c r="J3" s="6">
        <f>IF(H3=J2,$C$10,0)</f>
        <v>0</v>
      </c>
      <c r="K3" s="6">
        <f>IF(H3=K2,$C$13,0)</f>
        <v>0</v>
      </c>
      <c r="L3" s="6">
        <f>IF(H3=L2,$C$16,0)</f>
        <v>0</v>
      </c>
      <c r="M3" s="6">
        <f>IF(H3=M2,$C$19,0)</f>
        <v>0</v>
      </c>
      <c r="N3" s="6">
        <f>IF(H3=N2,$C$22,0)</f>
        <v>0</v>
      </c>
      <c r="O3" s="6"/>
      <c r="P3" s="46">
        <f>IF(H3=I2,$C$7,IF(H3=J2,$C$10,IF(H3=K2,$C$13,IF(H3=L2,$C$16,IF(H3=M2,$C$19,IF(H3=N2,$C$22,0))))))</f>
        <v>0</v>
      </c>
      <c r="Q3" s="46" t="str">
        <f>IF(P3=0,"",P3)</f>
        <v/>
      </c>
      <c r="S3" s="71">
        <f>Priemysel!$B$13</f>
        <v>0</v>
      </c>
      <c r="T3" s="6">
        <f>IF(S3=T2,$C$7,0)</f>
        <v>0</v>
      </c>
      <c r="U3" s="6">
        <f>IF(S3=U2,$C$10,0)</f>
        <v>0</v>
      </c>
      <c r="V3" s="6">
        <f>IF(S3=V2,$C$13,0)</f>
        <v>0</v>
      </c>
      <c r="W3" s="6">
        <f>IF(S3=W2,$C$16,0)</f>
        <v>0</v>
      </c>
      <c r="X3" s="6">
        <f>IF(S3=X2,$C$19,0)</f>
        <v>0</v>
      </c>
      <c r="Y3" s="6">
        <f>IF(S3=Y2,$C$22,0)</f>
        <v>0</v>
      </c>
      <c r="Z3" s="6"/>
      <c r="AA3" s="46">
        <f>IF(S3=T2,$C$7,IF(S3=U2,$C$10,IF(S3=V2,$C$13,IF(S3=W2,$C$16,IF(S3=X2,$C$19,IF(S3=Y2,$C$22,0))))))</f>
        <v>0</v>
      </c>
      <c r="AB3" s="46" t="str">
        <f>IF(AA3=0,"",AA3)</f>
        <v/>
      </c>
      <c r="AD3" s="71">
        <f>Priemysel!$B$14</f>
        <v>0</v>
      </c>
      <c r="AE3" s="6">
        <f>IF(AD3=AE2,$C$7,0)</f>
        <v>0</v>
      </c>
      <c r="AF3" s="6">
        <f>IF(AD3=AF2,$C$10,0)</f>
        <v>0</v>
      </c>
      <c r="AG3" s="6">
        <f>IF(AD3=AG2,$C$13,0)</f>
        <v>0</v>
      </c>
      <c r="AH3" s="6">
        <f>IF(AD3=AH2,$C$16,0)</f>
        <v>0</v>
      </c>
      <c r="AI3" s="6">
        <f>IF(AD3=AI2,$C$19,0)</f>
        <v>0</v>
      </c>
      <c r="AJ3" s="6">
        <f>IF(AD3=AJ2,$C$22,0)</f>
        <v>0</v>
      </c>
      <c r="AK3" s="6"/>
      <c r="AL3" s="46">
        <f>IF(AD3=AE2,$C$7,IF(AD3=AF2,$C$10,IF(AD3=AG2,$C$13,IF(AD3=AH2,$C$16,IF(AD3=AI2,$C$19,IF(AD3=AJ2,$C$22,0))))))</f>
        <v>0</v>
      </c>
      <c r="AM3" s="46" t="str">
        <f>IF(AL3=0,"",AL3)</f>
        <v/>
      </c>
      <c r="AO3" s="71">
        <f>Priemysel!$B$15</f>
        <v>0</v>
      </c>
      <c r="AP3" s="6">
        <f>IF(AO3=AP2,$C$7,0)</f>
        <v>0</v>
      </c>
      <c r="AQ3" s="6">
        <f>IF(AO3=AQ2,$C$10,0)</f>
        <v>0</v>
      </c>
      <c r="AR3" s="6">
        <f>IF(AO3=AR2,$C$13,0)</f>
        <v>0</v>
      </c>
      <c r="AS3" s="6">
        <f>IF(AO3=AS2,$C$16,0)</f>
        <v>0</v>
      </c>
      <c r="AT3" s="6">
        <f>IF(AO3=AT2,$C$19,0)</f>
        <v>0</v>
      </c>
      <c r="AU3" s="6">
        <f>IF(AO3=AU2,$C$22,0)</f>
        <v>0</v>
      </c>
      <c r="AV3" s="6"/>
      <c r="AW3" s="46">
        <f>IF(AO3=AP2,$C$7,IF(AO3=AQ2,$C$10,IF(AO3=AR2,$C$13,IF(AO3=AS2,$C$16,IF(AO3=AT2,$C$19,IF(AO3=AU2,$C$22,0))))))</f>
        <v>0</v>
      </c>
      <c r="AX3" s="46" t="str">
        <f>IF(AW3=0,"",AW3)</f>
        <v/>
      </c>
      <c r="AZ3" s="71">
        <f>Priemysel!$B$16</f>
        <v>0</v>
      </c>
      <c r="BA3" s="6">
        <f>IF(AZ3=BA2,$C$7,0)</f>
        <v>0</v>
      </c>
      <c r="BB3" s="6">
        <f>IF(AZ3=BB2,$C$10,0)</f>
        <v>0</v>
      </c>
      <c r="BC3" s="6">
        <f>IF(AZ3=BC2,$C$13,0)</f>
        <v>0</v>
      </c>
      <c r="BD3" s="6">
        <f>IF(AZ3=BD2,$C$16,0)</f>
        <v>0</v>
      </c>
      <c r="BE3" s="6">
        <f>IF(AZ3=BE2,$C$19,0)</f>
        <v>0</v>
      </c>
      <c r="BF3" s="6">
        <f>IF(AZ3=BF2,$C$22,0)</f>
        <v>0</v>
      </c>
      <c r="BG3" s="6"/>
      <c r="BH3" s="46">
        <f>IF(AZ3=BA2,$C$7,IF(AZ3=BB2,$C$10,IF(AZ3=BC2,$C$13,IF(AZ3=BD2,$C$16,IF(AZ3=BE2,$C$19,IF(AZ3=BF2,$C$22,0))))))</f>
        <v>0</v>
      </c>
      <c r="BI3" s="46" t="str">
        <f>IF(BH3=0,"",BH3)</f>
        <v/>
      </c>
      <c r="BK3" s="71">
        <f>Priemysel!$B$17</f>
        <v>0</v>
      </c>
      <c r="BL3" s="6">
        <f>IF(BK3=BL2,$C$7,0)</f>
        <v>0</v>
      </c>
      <c r="BM3" s="6">
        <f>IF(BK3=BM2,$C$10,0)</f>
        <v>0</v>
      </c>
      <c r="BN3" s="6">
        <f>IF(BK3=BN2,$C$13,0)</f>
        <v>0</v>
      </c>
      <c r="BO3" s="6">
        <f>IF(BK3=BO2,$C$16,0)</f>
        <v>0</v>
      </c>
      <c r="BP3" s="6">
        <f>IF(BK3=BP2,$C$19,0)</f>
        <v>0</v>
      </c>
      <c r="BQ3" s="6">
        <f>IF(BK3=BQ2,$C$22,0)</f>
        <v>0</v>
      </c>
      <c r="BR3" s="6"/>
      <c r="BS3" s="46">
        <f>IF(BK3=BL2,$C$7,IF(BK3=BM2,$C$10,IF(BK3=BN2,$C$13,IF(BK3=BO2,$C$16,IF(BK3=BP2,$C$19,IF(BK3=BQ2,$C$22,0))))))</f>
        <v>0</v>
      </c>
      <c r="BT3" s="46" t="str">
        <f>IF(BS3=0,"",BS3)</f>
        <v/>
      </c>
      <c r="BV3" s="71">
        <f>Priemysel!$B$18</f>
        <v>0</v>
      </c>
      <c r="BW3" s="6">
        <f>IF(BV3=BW2,$C$7,0)</f>
        <v>0</v>
      </c>
      <c r="BX3" s="6">
        <f>IF(BV3=BX2,$C$10,0)</f>
        <v>0</v>
      </c>
      <c r="BY3" s="6">
        <f>IF(BV3=BY2,$C$13,0)</f>
        <v>0</v>
      </c>
      <c r="BZ3" s="6">
        <f>IF(BV3=BZ2,$C$16,0)</f>
        <v>0</v>
      </c>
      <c r="CA3" s="6">
        <f>IF(BV3=CA2,$C$19,0)</f>
        <v>0</v>
      </c>
      <c r="CB3" s="6">
        <f>IF(BV3=CB2,$C$22,0)</f>
        <v>0</v>
      </c>
      <c r="CC3" s="6"/>
      <c r="CD3" s="46">
        <f>IF(BV3=BW2,$C$7,IF(BV3=BX2,$C$10,IF(BV3=BY2,$C$13,IF(BV3=BZ2,$C$16,IF(BV3=CA2,$C$19,IF(BV3=CB2,$C$22,0))))))</f>
        <v>0</v>
      </c>
      <c r="CE3" s="46" t="str">
        <f>IF(CD3=0,"",CD3)</f>
        <v/>
      </c>
      <c r="CG3" s="71">
        <f>Priemysel!$B$19</f>
        <v>0</v>
      </c>
      <c r="CH3" s="6">
        <f>IF(CG3=CH2,$C$7,0)</f>
        <v>0</v>
      </c>
      <c r="CI3" s="6">
        <f>IF(CG3=CI2,$C$10,0)</f>
        <v>0</v>
      </c>
      <c r="CJ3" s="6">
        <f>IF(CG3=CJ2,$C$13,0)</f>
        <v>0</v>
      </c>
      <c r="CK3" s="6">
        <f>IF(CG3=CK2,$C$16,0)</f>
        <v>0</v>
      </c>
      <c r="CL3" s="6">
        <f>IF(CG3=CL2,$C$19,0)</f>
        <v>0</v>
      </c>
      <c r="CM3" s="6">
        <f>IF(CG3=CM2,$C$22,0)</f>
        <v>0</v>
      </c>
      <c r="CN3" s="6"/>
      <c r="CO3" s="46">
        <f>IF(CG3=CH2,$C$7,IF(CG3=CI2,$C$10,IF(CG3=CJ2,$C$13,IF(CG3=CK2,$C$16,IF(CG3=CL2,$C$19,IF(CG3=CM2,$C$22,0))))))</f>
        <v>0</v>
      </c>
      <c r="CP3" s="46" t="str">
        <f>IF(CO3=0,"",CO3)</f>
        <v/>
      </c>
      <c r="CR3" s="71">
        <f>Priemysel!$B$20</f>
        <v>0</v>
      </c>
      <c r="CS3" s="6">
        <f>IF(CR3=CS2,$C$7,0)</f>
        <v>0</v>
      </c>
      <c r="CT3" s="6">
        <f>IF(CR3=CT2,$C$10,0)</f>
        <v>0</v>
      </c>
      <c r="CU3" s="6">
        <f>IF(CR3=CU2,$C$13,0)</f>
        <v>0</v>
      </c>
      <c r="CV3" s="6">
        <f>IF(CR3=CV2,$C$16,0)</f>
        <v>0</v>
      </c>
      <c r="CW3" s="6">
        <f>IF(CR3=CW2,$C$19,0)</f>
        <v>0</v>
      </c>
      <c r="CX3" s="6">
        <f>IF(CR3=CX2,$C$22,0)</f>
        <v>0</v>
      </c>
      <c r="CY3" s="6"/>
      <c r="CZ3" s="46">
        <f>IF(CR3=CS2,$C$7,IF(CR3=CT2,$C$10,IF(CR3=CU2,$C$13,IF(CR3=CV2,$C$16,IF(CR3=CW2,$C$19,IF(CR3=CX2,$C$22,0))))))</f>
        <v>0</v>
      </c>
      <c r="DA3" s="46" t="str">
        <f>IF(CZ3=0,"",CZ3)</f>
        <v/>
      </c>
      <c r="DC3" s="71">
        <f>Priemysel!$B$21</f>
        <v>0</v>
      </c>
      <c r="DD3" s="6">
        <f>IF(DC3=DD2,$C$7,0)</f>
        <v>0</v>
      </c>
      <c r="DE3" s="6">
        <f>IF(DC3=DE2,$C$10,0)</f>
        <v>0</v>
      </c>
      <c r="DF3" s="6">
        <f>IF(DC3=DF2,$C$13,0)</f>
        <v>0</v>
      </c>
      <c r="DG3" s="6">
        <f>IF(DC3=DG2,$C$16,0)</f>
        <v>0</v>
      </c>
      <c r="DH3" s="6">
        <f>IF(DC3=DH2,$C$19,0)</f>
        <v>0</v>
      </c>
      <c r="DI3" s="6">
        <f>IF(DC3=DI2,$C$22,0)</f>
        <v>0</v>
      </c>
      <c r="DJ3" s="6"/>
      <c r="DK3" s="46">
        <f>IF(DC3=DD2,$C$7,IF(DC3=DE2,$C$10,IF(DC3=DF2,$C$13,IF(DC3=DG2,$C$16,IF(DC3=DH2,$C$19,IF(DC3=DI2,$C$22,0))))))</f>
        <v>0</v>
      </c>
      <c r="DL3" s="46" t="str">
        <f>IF(DK3=0,"",DK3)</f>
        <v/>
      </c>
      <c r="DN3" s="71">
        <f>Priemysel!$B$22</f>
        <v>0</v>
      </c>
      <c r="DO3" s="6">
        <f>IF(DN3=DO2,$C$7,0)</f>
        <v>0</v>
      </c>
      <c r="DP3" s="6">
        <f>IF(DN3=DP2,$C$10,0)</f>
        <v>0</v>
      </c>
      <c r="DQ3" s="6">
        <f>IF(DN3=DQ2,$C$13,0)</f>
        <v>0</v>
      </c>
      <c r="DR3" s="6">
        <f>IF(DN3=DR2,$C$16,0)</f>
        <v>0</v>
      </c>
      <c r="DS3" s="6">
        <f>IF(DN3=DS2,$C$19,0)</f>
        <v>0</v>
      </c>
      <c r="DT3" s="6">
        <f>IF(DN3=DT2,$C$22,0)</f>
        <v>0</v>
      </c>
      <c r="DU3" s="6"/>
      <c r="DV3" s="46">
        <f>IF(DN3=DO2,$C$7,IF(DN3=DP2,$C$10,IF(DN3=DQ2,$C$13,IF(DN3=DR2,$C$16,IF(DN3=DS2,$C$19,IF(DN3=DT2,$C$22,0))))))</f>
        <v>0</v>
      </c>
      <c r="DW3" s="46" t="str">
        <f>IF(DV3=0,"",DV3)</f>
        <v/>
      </c>
      <c r="DY3" s="71">
        <f>Priemysel!$B$23</f>
        <v>0</v>
      </c>
      <c r="DZ3" s="6">
        <f>IF(DY3=DZ2,$C$7,0)</f>
        <v>0</v>
      </c>
      <c r="EA3" s="6">
        <f>IF(DY3=EA2,$C$10,0)</f>
        <v>0</v>
      </c>
      <c r="EB3" s="6">
        <f>IF(DY3=EB2,$C$13,0)</f>
        <v>0</v>
      </c>
      <c r="EC3" s="6">
        <f>IF(DY3=EC2,$C$16,0)</f>
        <v>0</v>
      </c>
      <c r="ED3" s="6">
        <f>IF(DY3=ED2,$C$19,0)</f>
        <v>0</v>
      </c>
      <c r="EE3" s="6">
        <f>IF(DY3=EE2,$C$22,0)</f>
        <v>0</v>
      </c>
      <c r="EF3" s="6"/>
      <c r="EG3" s="46">
        <f>IF(DY3=DZ2,$C$7,IF(DY3=EA2,$C$10,IF(DY3=EB2,$C$13,IF(DY3=EC2,$C$16,IF(DY3=ED2,$C$19,IF(DY3=EE2,$C$22,0))))))</f>
        <v>0</v>
      </c>
      <c r="EH3" s="46" t="str">
        <f>IF(EG3=0,"",EG3)</f>
        <v/>
      </c>
      <c r="EJ3" s="71">
        <f>Priemysel!$B$24</f>
        <v>0</v>
      </c>
      <c r="EK3" s="6">
        <f>IF(EJ3=EK2,$C$7,0)</f>
        <v>0</v>
      </c>
      <c r="EL3" s="6">
        <f>IF(EJ3=EL2,$C$10,0)</f>
        <v>0</v>
      </c>
      <c r="EM3" s="6">
        <f>IF(EJ3=EM2,$C$13,0)</f>
        <v>0</v>
      </c>
      <c r="EN3" s="6">
        <f>IF(EJ3=EN2,$C$16,0)</f>
        <v>0</v>
      </c>
      <c r="EO3" s="6">
        <f>IF(EJ3=EO2,$C$19,0)</f>
        <v>0</v>
      </c>
      <c r="EP3" s="6">
        <f>IF(EJ3=EP2,$C$22,0)</f>
        <v>0</v>
      </c>
      <c r="EQ3" s="6"/>
      <c r="ER3" s="46">
        <f>IF(EJ3=EK2,$C$7,IF(EJ3=EL2,$C$10,IF(EJ3=EM2,$C$13,IF(EJ3=EN2,$C$16,IF(EJ3=EO2,$C$19,IF(EJ3=EP2,$C$22,0))))))</f>
        <v>0</v>
      </c>
      <c r="ES3" s="46" t="str">
        <f>IF(ER3=0,"",ER3)</f>
        <v/>
      </c>
      <c r="EU3" s="71">
        <f>Priemysel!$B$25</f>
        <v>0</v>
      </c>
      <c r="EV3" s="6">
        <f>IF(EU3=EV2,$C$7,0)</f>
        <v>0</v>
      </c>
      <c r="EW3" s="6">
        <f>IF(EU3=EW2,$C$10,0)</f>
        <v>0</v>
      </c>
      <c r="EX3" s="6">
        <f>IF(EU3=EX2,$C$13,0)</f>
        <v>0</v>
      </c>
      <c r="EY3" s="6">
        <f>IF(EU3=EY2,$C$16,0)</f>
        <v>0</v>
      </c>
      <c r="EZ3" s="6">
        <f>IF(EU3=EZ2,$C$19,0)</f>
        <v>0</v>
      </c>
      <c r="FA3" s="6">
        <f>IF(EU3=FA2,$C$22,0)</f>
        <v>0</v>
      </c>
      <c r="FB3" s="6"/>
      <c r="FC3" s="46">
        <f>IF(EU3=EV2,$C$7,IF(EU3=EW2,$C$10,IF(EU3=EX2,$C$13,IF(EU3=EY2,$C$16,IF(EU3=EZ2,$C$19,IF(EU3=FA2,$C$22,0))))))</f>
        <v>0</v>
      </c>
      <c r="FD3" s="46" t="str">
        <f>IF(FC3=0,"",FC3)</f>
        <v/>
      </c>
      <c r="FF3" s="71">
        <f>Priemysel!$B$26</f>
        <v>0</v>
      </c>
      <c r="FG3" s="6">
        <f>IF(FF3=FG2,$C$7,0)</f>
        <v>0</v>
      </c>
      <c r="FH3" s="6">
        <f>IF(FF3=FH2,$C$10,0)</f>
        <v>0</v>
      </c>
      <c r="FI3" s="6">
        <f>IF(FF3=FI2,$C$13,0)</f>
        <v>0</v>
      </c>
      <c r="FJ3" s="6">
        <f>IF(FF3=FJ2,$C$16,0)</f>
        <v>0</v>
      </c>
      <c r="FK3" s="6">
        <f>IF(FF3=FK2,$C$19,0)</f>
        <v>0</v>
      </c>
      <c r="FL3" s="6">
        <f>IF(FF3=FL2,$C$22,0)</f>
        <v>0</v>
      </c>
      <c r="FM3" s="6"/>
      <c r="FN3" s="46">
        <f>IF(FF3=FG2,$C$7,IF(FF3=FH2,$C$10,IF(FF3=FI2,$C$13,IF(FF3=FJ2,$C$16,IF(FF3=FK2,$C$19,IF(FF3=FL2,$C$22,0))))))</f>
        <v>0</v>
      </c>
      <c r="FO3" s="46" t="str">
        <f>IF(FN3=0,"",FN3)</f>
        <v/>
      </c>
    </row>
    <row r="4" spans="2:171" x14ac:dyDescent="0.25">
      <c r="H4" s="4"/>
      <c r="I4" s="6">
        <f>IF(H3=I2,$C$8,0)</f>
        <v>0</v>
      </c>
      <c r="J4" s="6">
        <f>IF(H3=J2,$C$11,0)</f>
        <v>0</v>
      </c>
      <c r="K4" s="6">
        <f>IF(H3=K2,$C$14,0)</f>
        <v>0</v>
      </c>
      <c r="L4" s="6">
        <f>IF(H3=L2,$C$17,0)</f>
        <v>0</v>
      </c>
      <c r="M4" s="6">
        <f>IF(H3=M2,$C$20,0)</f>
        <v>0</v>
      </c>
      <c r="N4" s="6">
        <f>IF(H3=N2,$C$23,0)</f>
        <v>0</v>
      </c>
      <c r="O4" s="6"/>
      <c r="P4" s="46">
        <f>IF(H3=I2,$C$8,IF(H3=J2,$C$11,IF(H3=K2,$C$14,IF(H3=L2,$C$17,IF(H3=M2,$C$20,IF(H3=N2,$C$23,0))))))</f>
        <v>0</v>
      </c>
      <c r="Q4" s="46" t="str">
        <f t="shared" ref="Q4:Q5" si="0">IF(P4=0,"",P4)</f>
        <v/>
      </c>
      <c r="S4" s="4"/>
      <c r="T4" s="6">
        <f>IF(S3=T2,$C$8,0)</f>
        <v>0</v>
      </c>
      <c r="U4" s="6">
        <f>IF(S3=U2,$C$11,0)</f>
        <v>0</v>
      </c>
      <c r="V4" s="6">
        <f>IF(S3=V2,$C$14,0)</f>
        <v>0</v>
      </c>
      <c r="W4" s="6">
        <f>IF(S3=W2,$C$17,0)</f>
        <v>0</v>
      </c>
      <c r="X4" s="6">
        <f>IF(S3=X2,$C$20,0)</f>
        <v>0</v>
      </c>
      <c r="Y4" s="6">
        <f>IF(S3=Y2,$C$23,0)</f>
        <v>0</v>
      </c>
      <c r="Z4" s="6"/>
      <c r="AA4" s="46">
        <f>IF(S3=T2,$C$8,IF(S3=U2,$C$11,IF(S3=V2,$C$14,IF(S3=W2,$C$17,IF(S3=X2,$C$20,IF(S3=Y2,$C$23,0))))))</f>
        <v>0</v>
      </c>
      <c r="AB4" s="46" t="str">
        <f t="shared" ref="AB4:AB5" si="1">IF(AA4=0,"",AA4)</f>
        <v/>
      </c>
      <c r="AD4" s="4"/>
      <c r="AE4" s="6">
        <f>IF(AD3=AE2,$C$8,0)</f>
        <v>0</v>
      </c>
      <c r="AF4" s="6">
        <f>IF(AD3=AF2,$C$11,0)</f>
        <v>0</v>
      </c>
      <c r="AG4" s="6">
        <f>IF(AD3=AG2,$C$14,0)</f>
        <v>0</v>
      </c>
      <c r="AH4" s="6">
        <f>IF(AD3=AH2,$C$17,0)</f>
        <v>0</v>
      </c>
      <c r="AI4" s="6">
        <f>IF(AD3=AI2,$C$20,0)</f>
        <v>0</v>
      </c>
      <c r="AJ4" s="6">
        <f>IF(AD3=AJ2,$C$23,0)</f>
        <v>0</v>
      </c>
      <c r="AK4" s="6"/>
      <c r="AL4" s="46">
        <f>IF(AD3=AE2,$C$8,IF(AD3=AF2,$C$11,IF(AD3=AG2,$C$14,IF(AD3=AH2,$C$17,IF(AD3=AI2,$C$20,IF(AD3=AJ2,$C$23,0))))))</f>
        <v>0</v>
      </c>
      <c r="AM4" s="46" t="str">
        <f t="shared" ref="AM4:AM5" si="2">IF(AL4=0,"",AL4)</f>
        <v/>
      </c>
      <c r="AO4" s="4"/>
      <c r="AP4" s="6">
        <f>IF(AO3=AP2,$C$8,0)</f>
        <v>0</v>
      </c>
      <c r="AQ4" s="6">
        <f>IF(AO3=AQ2,$C$11,0)</f>
        <v>0</v>
      </c>
      <c r="AR4" s="6">
        <f>IF(AO3=AR2,$C$14,0)</f>
        <v>0</v>
      </c>
      <c r="AS4" s="6">
        <f>IF(AO3=AS2,$C$17,0)</f>
        <v>0</v>
      </c>
      <c r="AT4" s="6">
        <f>IF(AO3=AT2,$C$20,0)</f>
        <v>0</v>
      </c>
      <c r="AU4" s="6">
        <f>IF(AO3=AU2,$C$23,0)</f>
        <v>0</v>
      </c>
      <c r="AV4" s="6"/>
      <c r="AW4" s="46">
        <f>IF(AO3=AP2,$C$8,IF(AO3=AQ2,$C$11,IF(AO3=AR2,$C$14,IF(AO3=AS2,$C$17,IF(AO3=AT2,$C$20,IF(AO3=AU2,$C$23,0))))))</f>
        <v>0</v>
      </c>
      <c r="AX4" s="46" t="str">
        <f t="shared" ref="AX4:AX5" si="3">IF(AW4=0,"",AW4)</f>
        <v/>
      </c>
      <c r="AZ4" s="4"/>
      <c r="BA4" s="6">
        <f>IF(AZ3=BA2,$C$8,0)</f>
        <v>0</v>
      </c>
      <c r="BB4" s="6">
        <f>IF(AZ3=BB2,$C$11,0)</f>
        <v>0</v>
      </c>
      <c r="BC4" s="6">
        <f>IF(AZ3=BC2,$C$14,0)</f>
        <v>0</v>
      </c>
      <c r="BD4" s="6">
        <f>IF(AZ3=BD2,$C$17,0)</f>
        <v>0</v>
      </c>
      <c r="BE4" s="6">
        <f>IF(AZ3=BE2,$C$20,0)</f>
        <v>0</v>
      </c>
      <c r="BF4" s="6">
        <f>IF(AZ3=BF2,$C$23,0)</f>
        <v>0</v>
      </c>
      <c r="BG4" s="6"/>
      <c r="BH4" s="46">
        <f>IF(AZ3=BA2,$C$8,IF(AZ3=BB2,$C$11,IF(AZ3=BC2,$C$14,IF(AZ3=BD2,$C$17,IF(AZ3=BE2,$C$20,IF(AZ3=BF2,$C$23,0))))))</f>
        <v>0</v>
      </c>
      <c r="BI4" s="46" t="str">
        <f t="shared" ref="BI4:BI5" si="4">IF(BH4=0,"",BH4)</f>
        <v/>
      </c>
      <c r="BK4" s="4"/>
      <c r="BL4" s="6">
        <f>IF(BK3=BL2,$C$8,0)</f>
        <v>0</v>
      </c>
      <c r="BM4" s="6">
        <f>IF(BK3=BM2,$C$11,0)</f>
        <v>0</v>
      </c>
      <c r="BN4" s="6">
        <f>IF(BK3=BN2,$C$14,0)</f>
        <v>0</v>
      </c>
      <c r="BO4" s="6">
        <f>IF(BK3=BO2,$C$17,0)</f>
        <v>0</v>
      </c>
      <c r="BP4" s="6">
        <f>IF(BK3=BP2,$C$20,0)</f>
        <v>0</v>
      </c>
      <c r="BQ4" s="6">
        <f>IF(BK3=BQ2,$C$23,0)</f>
        <v>0</v>
      </c>
      <c r="BR4" s="6"/>
      <c r="BS4" s="46">
        <f>IF(BK3=BL2,$C$8,IF(BK3=BM2,$C$11,IF(BK3=BN2,$C$14,IF(BK3=BO2,$C$17,IF(BK3=BP2,$C$20,IF(BK3=BQ2,$C$23,0))))))</f>
        <v>0</v>
      </c>
      <c r="BT4" s="46" t="str">
        <f t="shared" ref="BT4:BT5" si="5">IF(BS4=0,"",BS4)</f>
        <v/>
      </c>
      <c r="BV4" s="4"/>
      <c r="BW4" s="6">
        <f>IF(BV3=BW2,$C$8,0)</f>
        <v>0</v>
      </c>
      <c r="BX4" s="6">
        <f>IF(BV3=BX2,$C$11,0)</f>
        <v>0</v>
      </c>
      <c r="BY4" s="6">
        <f>IF(BV3=BY2,$C$14,0)</f>
        <v>0</v>
      </c>
      <c r="BZ4" s="6">
        <f>IF(BV3=BZ2,$C$17,0)</f>
        <v>0</v>
      </c>
      <c r="CA4" s="6">
        <f>IF(BV3=CA2,$C$20,0)</f>
        <v>0</v>
      </c>
      <c r="CB4" s="6">
        <f>IF(BV3=CB2,$C$23,0)</f>
        <v>0</v>
      </c>
      <c r="CC4" s="6"/>
      <c r="CD4" s="46">
        <f>IF(BV3=BW2,$C$8,IF(BV3=BX2,$C$11,IF(BV3=BY2,$C$14,IF(BV3=BZ2,$C$17,IF(BV3=CA2,$C$20,IF(BV3=CB2,$C$23,0))))))</f>
        <v>0</v>
      </c>
      <c r="CE4" s="46" t="str">
        <f t="shared" ref="CE4:CE5" si="6">IF(CD4=0,"",CD4)</f>
        <v/>
      </c>
      <c r="CG4" s="4"/>
      <c r="CH4" s="6">
        <f>IF(CG3=CH2,$C$8,0)</f>
        <v>0</v>
      </c>
      <c r="CI4" s="6">
        <f>IF(CG3=CI2,$C$11,0)</f>
        <v>0</v>
      </c>
      <c r="CJ4" s="6">
        <f>IF(CG3=CJ2,$C$14,0)</f>
        <v>0</v>
      </c>
      <c r="CK4" s="6">
        <f>IF(CG3=CK2,$C$17,0)</f>
        <v>0</v>
      </c>
      <c r="CL4" s="6">
        <f>IF(CG3=CL2,$C$20,0)</f>
        <v>0</v>
      </c>
      <c r="CM4" s="6">
        <f>IF(CG3=CM2,$C$23,0)</f>
        <v>0</v>
      </c>
      <c r="CN4" s="6"/>
      <c r="CO4" s="46">
        <f>IF(CG3=CH2,$C$8,IF(CG3=CI2,$C$11,IF(CG3=CJ2,$C$14,IF(CG3=CK2,$C$17,IF(CG3=CL2,$C$20,IF(CG3=CM2,$C$23,0))))))</f>
        <v>0</v>
      </c>
      <c r="CP4" s="46" t="str">
        <f t="shared" ref="CP4:CP5" si="7">IF(CO4=0,"",CO4)</f>
        <v/>
      </c>
      <c r="CR4" s="4"/>
      <c r="CS4" s="6">
        <f>IF(CR3=CS2,$C$8,0)</f>
        <v>0</v>
      </c>
      <c r="CT4" s="6">
        <f>IF(CR3=CT2,$C$11,0)</f>
        <v>0</v>
      </c>
      <c r="CU4" s="6">
        <f>IF(CR3=CU2,$C$14,0)</f>
        <v>0</v>
      </c>
      <c r="CV4" s="6">
        <f>IF(CR3=CV2,$C$17,0)</f>
        <v>0</v>
      </c>
      <c r="CW4" s="6">
        <f>IF(CR3=CW2,$C$20,0)</f>
        <v>0</v>
      </c>
      <c r="CX4" s="6">
        <f>IF(CR3=CX2,$C$23,0)</f>
        <v>0</v>
      </c>
      <c r="CY4" s="6"/>
      <c r="CZ4" s="46">
        <f>IF(CR3=CS2,$C$8,IF(CR3=CT2,$C$11,IF(CR3=CU2,$C$14,IF(CR3=CV2,$C$17,IF(CR3=CW2,$C$20,IF(CR3=CX2,$C$23,0))))))</f>
        <v>0</v>
      </c>
      <c r="DA4" s="46" t="str">
        <f t="shared" ref="DA4:DA5" si="8">IF(CZ4=0,"",CZ4)</f>
        <v/>
      </c>
      <c r="DC4" s="4"/>
      <c r="DD4" s="6">
        <f>IF(DC3=DD2,$C$8,0)</f>
        <v>0</v>
      </c>
      <c r="DE4" s="6">
        <f>IF(DC3=DE2,$C$11,0)</f>
        <v>0</v>
      </c>
      <c r="DF4" s="6">
        <f>IF(DC3=DF2,$C$14,0)</f>
        <v>0</v>
      </c>
      <c r="DG4" s="6">
        <f>IF(DC3=DG2,$C$17,0)</f>
        <v>0</v>
      </c>
      <c r="DH4" s="6">
        <f>IF(DC3=DH2,$C$20,0)</f>
        <v>0</v>
      </c>
      <c r="DI4" s="6">
        <f>IF(DC3=DI2,$C$23,0)</f>
        <v>0</v>
      </c>
      <c r="DJ4" s="6"/>
      <c r="DK4" s="46">
        <f>IF(DC3=DD2,$C$8,IF(DC3=DE2,$C$11,IF(DC3=DF2,$C$14,IF(DC3=DG2,$C$17,IF(DC3=DH2,$C$20,IF(DC3=DI2,$C$23,0))))))</f>
        <v>0</v>
      </c>
      <c r="DL4" s="46" t="str">
        <f t="shared" ref="DL4:DL5" si="9">IF(DK4=0,"",DK4)</f>
        <v/>
      </c>
      <c r="DN4" s="4"/>
      <c r="DO4" s="6">
        <f>IF(DN3=DO2,$C$8,0)</f>
        <v>0</v>
      </c>
      <c r="DP4" s="6">
        <f>IF(DN3=DP2,$C$11,0)</f>
        <v>0</v>
      </c>
      <c r="DQ4" s="6">
        <f>IF(DN3=DQ2,$C$14,0)</f>
        <v>0</v>
      </c>
      <c r="DR4" s="6">
        <f>IF(DN3=DR2,$C$17,0)</f>
        <v>0</v>
      </c>
      <c r="DS4" s="6">
        <f>IF(DN3=DS2,$C$20,0)</f>
        <v>0</v>
      </c>
      <c r="DT4" s="6">
        <f>IF(DN3=DT2,$C$23,0)</f>
        <v>0</v>
      </c>
      <c r="DU4" s="6"/>
      <c r="DV4" s="46">
        <f>IF(DN3=DO2,$C$8,IF(DN3=DP2,$C$11,IF(DN3=DQ2,$C$14,IF(DN3=DR2,$C$17,IF(DN3=DS2,$C$20,IF(DN3=DT2,$C$23,0))))))</f>
        <v>0</v>
      </c>
      <c r="DW4" s="46" t="str">
        <f t="shared" ref="DW4:DW5" si="10">IF(DV4=0,"",DV4)</f>
        <v/>
      </c>
      <c r="DY4" s="4"/>
      <c r="DZ4" s="6">
        <f>IF(DY3=DZ2,$C$8,0)</f>
        <v>0</v>
      </c>
      <c r="EA4" s="6">
        <f>IF(DY3=EA2,$C$11,0)</f>
        <v>0</v>
      </c>
      <c r="EB4" s="6">
        <f>IF(DY3=EB2,$C$14,0)</f>
        <v>0</v>
      </c>
      <c r="EC4" s="6">
        <f>IF(DY3=EC2,$C$17,0)</f>
        <v>0</v>
      </c>
      <c r="ED4" s="6">
        <f>IF(DY3=ED2,$C$20,0)</f>
        <v>0</v>
      </c>
      <c r="EE4" s="6">
        <f>IF(DY3=EE2,$C$23,0)</f>
        <v>0</v>
      </c>
      <c r="EF4" s="6"/>
      <c r="EG4" s="46">
        <f>IF(DY3=DZ2,$C$8,IF(DY3=EA2,$C$11,IF(DY3=EB2,$C$14,IF(DY3=EC2,$C$17,IF(DY3=ED2,$C$20,IF(DY3=EE2,$C$23,0))))))</f>
        <v>0</v>
      </c>
      <c r="EH4" s="46" t="str">
        <f t="shared" ref="EH4:EH5" si="11">IF(EG4=0,"",EG4)</f>
        <v/>
      </c>
      <c r="EJ4" s="4"/>
      <c r="EK4" s="6">
        <f>IF(EJ3=EK2,$C$8,0)</f>
        <v>0</v>
      </c>
      <c r="EL4" s="6">
        <f>IF(EJ3=EL2,$C$11,0)</f>
        <v>0</v>
      </c>
      <c r="EM4" s="6">
        <f>IF(EJ3=EM2,$C$14,0)</f>
        <v>0</v>
      </c>
      <c r="EN4" s="6">
        <f>IF(EJ3=EN2,$C$17,0)</f>
        <v>0</v>
      </c>
      <c r="EO4" s="6">
        <f>IF(EJ3=EO2,$C$20,0)</f>
        <v>0</v>
      </c>
      <c r="EP4" s="6">
        <f>IF(EJ3=EP2,$C$23,0)</f>
        <v>0</v>
      </c>
      <c r="EQ4" s="6"/>
      <c r="ER4" s="46">
        <f>IF(EJ3=EK2,$C$8,IF(EJ3=EL2,$C$11,IF(EJ3=EM2,$C$14,IF(EJ3=EN2,$C$17,IF(EJ3=EO2,$C$20,IF(EJ3=EP2,$C$23,0))))))</f>
        <v>0</v>
      </c>
      <c r="ES4" s="46" t="str">
        <f t="shared" ref="ES4:ES5" si="12">IF(ER4=0,"",ER4)</f>
        <v/>
      </c>
      <c r="EU4" s="4"/>
      <c r="EV4" s="6">
        <f>IF(EU3=EV2,$C$8,0)</f>
        <v>0</v>
      </c>
      <c r="EW4" s="6">
        <f>IF(EU3=EW2,$C$11,0)</f>
        <v>0</v>
      </c>
      <c r="EX4" s="6">
        <f>IF(EU3=EX2,$C$14,0)</f>
        <v>0</v>
      </c>
      <c r="EY4" s="6">
        <f>IF(EU3=EY2,$C$17,0)</f>
        <v>0</v>
      </c>
      <c r="EZ4" s="6">
        <f>IF(EU3=EZ2,$C$20,0)</f>
        <v>0</v>
      </c>
      <c r="FA4" s="6">
        <f>IF(EU3=FA2,$C$23,0)</f>
        <v>0</v>
      </c>
      <c r="FB4" s="6"/>
      <c r="FC4" s="46">
        <f>IF(EU3=EV2,$C$8,IF(EU3=EW2,$C$11,IF(EU3=EX2,$C$14,IF(EU3=EY2,$C$17,IF(EU3=EZ2,$C$20,IF(EU3=FA2,$C$23,0))))))</f>
        <v>0</v>
      </c>
      <c r="FD4" s="46" t="str">
        <f t="shared" ref="FD4:FD5" si="13">IF(FC4=0,"",FC4)</f>
        <v/>
      </c>
      <c r="FF4" s="4"/>
      <c r="FG4" s="6">
        <f>IF(FF3=FG2,$C$8,0)</f>
        <v>0</v>
      </c>
      <c r="FH4" s="6">
        <f>IF(FF3=FH2,$C$11,0)</f>
        <v>0</v>
      </c>
      <c r="FI4" s="6">
        <f>IF(FF3=FI2,$C$14,0)</f>
        <v>0</v>
      </c>
      <c r="FJ4" s="6">
        <f>IF(FF3=FJ2,$C$17,0)</f>
        <v>0</v>
      </c>
      <c r="FK4" s="6">
        <f>IF(FF3=FK2,$C$20,0)</f>
        <v>0</v>
      </c>
      <c r="FL4" s="6">
        <f>IF(FF3=FL2,$C$23,0)</f>
        <v>0</v>
      </c>
      <c r="FM4" s="6"/>
      <c r="FN4" s="46">
        <f>IF(FF3=FG2,$C$8,IF(FF3=FH2,$C$11,IF(FF3=FI2,$C$14,IF(FF3=FJ2,$C$17,IF(FF3=FK2,$C$20,IF(FF3=FL2,$C$23,0))))))</f>
        <v>0</v>
      </c>
      <c r="FO4" s="46" t="str">
        <f t="shared" ref="FO4:FO5" si="14">IF(FN4=0,"",FN4)</f>
        <v/>
      </c>
    </row>
    <row r="5" spans="2:171" ht="15.75" thickBot="1" x14ac:dyDescent="0.3">
      <c r="H5" s="8"/>
      <c r="I5" s="9">
        <f>IF(H3=I2,$C$9,0)</f>
        <v>0</v>
      </c>
      <c r="J5" s="9">
        <f>IF(H3=J2,$C$12,0)</f>
        <v>0</v>
      </c>
      <c r="K5" s="9">
        <f>IF(H3=K2,$C$15,0)</f>
        <v>0</v>
      </c>
      <c r="L5" s="9">
        <f>IF(H3=L2,$C$18,0)</f>
        <v>0</v>
      </c>
      <c r="M5" s="9">
        <f>IF(H3=M2,$C$21,0)</f>
        <v>0</v>
      </c>
      <c r="N5" s="9">
        <f>IF(H3=N2,$C$24,0)</f>
        <v>0</v>
      </c>
      <c r="O5" s="9"/>
      <c r="P5" s="47">
        <f>IF(H3=I2,$C$9,IF(H3=J2,$C$12,IF(H3=K2,$C$15,IF(H3=L2,$C$18,IF(H3=M2,$C$21,IF(H3=N2,$C$24,0))))))</f>
        <v>0</v>
      </c>
      <c r="Q5" s="47" t="str">
        <f t="shared" si="0"/>
        <v/>
      </c>
      <c r="S5" s="8"/>
      <c r="T5" s="9">
        <f>IF(S3=T2,$C$9,0)</f>
        <v>0</v>
      </c>
      <c r="U5" s="9">
        <f>IF(S3=U2,$C$12,0)</f>
        <v>0</v>
      </c>
      <c r="V5" s="9">
        <f>IF(S3=V2,$C$15,0)</f>
        <v>0</v>
      </c>
      <c r="W5" s="9">
        <f>IF(S3=W2,$C$18,0)</f>
        <v>0</v>
      </c>
      <c r="X5" s="9">
        <f>IF(S3=X2,$C$21,0)</f>
        <v>0</v>
      </c>
      <c r="Y5" s="9">
        <f>IF(S3=Y2,$C$24,0)</f>
        <v>0</v>
      </c>
      <c r="Z5" s="9"/>
      <c r="AA5" s="47">
        <f>IF(S3=T2,$C$9,IF(S3=U2,$C$12,IF(S3=V2,$C$15,IF(S3=W2,$C$18,IF(S3=X2,$C$21,IF(S3=Y2,$C$24,0))))))</f>
        <v>0</v>
      </c>
      <c r="AB5" s="47" t="str">
        <f t="shared" si="1"/>
        <v/>
      </c>
      <c r="AD5" s="8"/>
      <c r="AE5" s="9">
        <f>IF(AD3=AE2,$C$9,0)</f>
        <v>0</v>
      </c>
      <c r="AF5" s="9">
        <f>IF(AD3=AF2,$C$12,0)</f>
        <v>0</v>
      </c>
      <c r="AG5" s="9">
        <f>IF(AD3=AG2,$C$15,0)</f>
        <v>0</v>
      </c>
      <c r="AH5" s="9">
        <f>IF(AD3=AH2,$C$18,0)</f>
        <v>0</v>
      </c>
      <c r="AI5" s="9">
        <f>IF(AD3=AI2,$C$21,0)</f>
        <v>0</v>
      </c>
      <c r="AJ5" s="9">
        <f>IF(AD3=AJ2,$C$24,0)</f>
        <v>0</v>
      </c>
      <c r="AK5" s="9"/>
      <c r="AL5" s="47">
        <f>IF(AD3=AE2,$C$9,IF(AD3=AF2,$C$12,IF(AD3=AG2,$C$15,IF(AD3=AH2,$C$18,IF(AD3=AI2,$C$21,IF(AD3=AJ2,$C$24,0))))))</f>
        <v>0</v>
      </c>
      <c r="AM5" s="47" t="str">
        <f t="shared" si="2"/>
        <v/>
      </c>
      <c r="AO5" s="8"/>
      <c r="AP5" s="9">
        <f>IF(AO3=AP2,$C$9,0)</f>
        <v>0</v>
      </c>
      <c r="AQ5" s="9">
        <f>IF(AO3=AQ2,$C$12,0)</f>
        <v>0</v>
      </c>
      <c r="AR5" s="9">
        <f>IF(AO3=AR2,$C$15,0)</f>
        <v>0</v>
      </c>
      <c r="AS5" s="9">
        <f>IF(AO3=AS2,$C$18,0)</f>
        <v>0</v>
      </c>
      <c r="AT5" s="9">
        <f>IF(AO3=AT2,$C$21,0)</f>
        <v>0</v>
      </c>
      <c r="AU5" s="9">
        <f>IF(AO3=AU2,$C$24,0)</f>
        <v>0</v>
      </c>
      <c r="AV5" s="9"/>
      <c r="AW5" s="47">
        <f>IF(AO3=AP2,$C$9,IF(AO3=AQ2,$C$12,IF(AO3=AR2,$C$15,IF(AO3=AS2,$C$18,IF(AO3=AT2,$C$21,IF(AO3=AU2,$C$24,0))))))</f>
        <v>0</v>
      </c>
      <c r="AX5" s="47" t="str">
        <f t="shared" si="3"/>
        <v/>
      </c>
      <c r="AZ5" s="8"/>
      <c r="BA5" s="9">
        <f>IF(AZ3=BA2,$C$9,0)</f>
        <v>0</v>
      </c>
      <c r="BB5" s="9">
        <f>IF(AZ3=BB2,$C$12,0)</f>
        <v>0</v>
      </c>
      <c r="BC5" s="9">
        <f>IF(AZ3=BC2,$C$15,0)</f>
        <v>0</v>
      </c>
      <c r="BD5" s="9">
        <f>IF(AZ3=BD2,$C$18,0)</f>
        <v>0</v>
      </c>
      <c r="BE5" s="9">
        <f>IF(AZ3=BE2,$C$21,0)</f>
        <v>0</v>
      </c>
      <c r="BF5" s="9">
        <f>IF(AZ3=BF2,$C$24,0)</f>
        <v>0</v>
      </c>
      <c r="BG5" s="9"/>
      <c r="BH5" s="47">
        <f>IF(AZ3=BA2,$C$9,IF(AZ3=BB2,$C$12,IF(AZ3=BC2,$C$15,IF(AZ3=BD2,$C$18,IF(AZ3=BE2,$C$21,IF(AZ3=BF2,$C$24,0))))))</f>
        <v>0</v>
      </c>
      <c r="BI5" s="47" t="str">
        <f t="shared" si="4"/>
        <v/>
      </c>
      <c r="BK5" s="8"/>
      <c r="BL5" s="9">
        <f>IF(BK3=BL2,$C$9,0)</f>
        <v>0</v>
      </c>
      <c r="BM5" s="9">
        <f>IF(BK3=BM2,$C$12,0)</f>
        <v>0</v>
      </c>
      <c r="BN5" s="9">
        <f>IF(BK3=BN2,$C$15,0)</f>
        <v>0</v>
      </c>
      <c r="BO5" s="9">
        <f>IF(BK3=BO2,$C$18,0)</f>
        <v>0</v>
      </c>
      <c r="BP5" s="9">
        <f>IF(BK3=BP2,$C$21,0)</f>
        <v>0</v>
      </c>
      <c r="BQ5" s="9">
        <f>IF(BK3=BQ2,$C$24,0)</f>
        <v>0</v>
      </c>
      <c r="BR5" s="9"/>
      <c r="BS5" s="47">
        <f>IF(BK3=BL2,$C$9,IF(BK3=BM2,$C$12,IF(BK3=BN2,$C$15,IF(BK3=BO2,$C$18,IF(BK3=BP2,$C$21,IF(BK3=BQ2,$C$24,0))))))</f>
        <v>0</v>
      </c>
      <c r="BT5" s="47" t="str">
        <f t="shared" si="5"/>
        <v/>
      </c>
      <c r="BV5" s="8"/>
      <c r="BW5" s="9">
        <f>IF(BV3=BW2,$C$9,0)</f>
        <v>0</v>
      </c>
      <c r="BX5" s="9">
        <f>IF(BV3=BX2,$C$12,0)</f>
        <v>0</v>
      </c>
      <c r="BY5" s="9">
        <f>IF(BV3=BY2,$C$15,0)</f>
        <v>0</v>
      </c>
      <c r="BZ5" s="9">
        <f>IF(BV3=BZ2,$C$18,0)</f>
        <v>0</v>
      </c>
      <c r="CA5" s="9">
        <f>IF(BV3=CA2,$C$21,0)</f>
        <v>0</v>
      </c>
      <c r="CB5" s="9">
        <f>IF(BV3=CB2,$C$24,0)</f>
        <v>0</v>
      </c>
      <c r="CC5" s="9"/>
      <c r="CD5" s="47">
        <f>IF(BV3=BW2,$C$9,IF(BV3=BX2,$C$12,IF(BV3=BY2,$C$15,IF(BV3=BZ2,$C$18,IF(BV3=CA2,$C$21,IF(BV3=CB2,$C$24,0))))))</f>
        <v>0</v>
      </c>
      <c r="CE5" s="47" t="str">
        <f t="shared" si="6"/>
        <v/>
      </c>
      <c r="CG5" s="8"/>
      <c r="CH5" s="9">
        <f>IF(CG3=CH2,$C$9,0)</f>
        <v>0</v>
      </c>
      <c r="CI5" s="9">
        <f>IF(CG3=CI2,$C$12,0)</f>
        <v>0</v>
      </c>
      <c r="CJ5" s="9">
        <f>IF(CG3=CJ2,$C$15,0)</f>
        <v>0</v>
      </c>
      <c r="CK5" s="9">
        <f>IF(CG3=CK2,$C$18,0)</f>
        <v>0</v>
      </c>
      <c r="CL5" s="9">
        <f>IF(CG3=CL2,$C$21,0)</f>
        <v>0</v>
      </c>
      <c r="CM5" s="9">
        <f>IF(CG3=CM2,$C$24,0)</f>
        <v>0</v>
      </c>
      <c r="CN5" s="9"/>
      <c r="CO5" s="47">
        <f>IF(CG3=CH2,$C$9,IF(CG3=CI2,$C$12,IF(CG3=CJ2,$C$15,IF(CG3=CK2,$C$18,IF(CG3=CL2,$C$21,IF(CG3=CM2,$C$24,0))))))</f>
        <v>0</v>
      </c>
      <c r="CP5" s="47" t="str">
        <f t="shared" si="7"/>
        <v/>
      </c>
      <c r="CR5" s="8"/>
      <c r="CS5" s="9">
        <f>IF(CR3=CS2,$C$9,0)</f>
        <v>0</v>
      </c>
      <c r="CT5" s="9">
        <f>IF(CR3=CT2,$C$12,0)</f>
        <v>0</v>
      </c>
      <c r="CU5" s="9">
        <f>IF(CR3=CU2,$C$15,0)</f>
        <v>0</v>
      </c>
      <c r="CV5" s="9">
        <f>IF(CR3=CV2,$C$18,0)</f>
        <v>0</v>
      </c>
      <c r="CW5" s="9">
        <f>IF(CR3=CW2,$C$21,0)</f>
        <v>0</v>
      </c>
      <c r="CX5" s="9">
        <f>IF(CR3=CX2,$C$24,0)</f>
        <v>0</v>
      </c>
      <c r="CY5" s="9"/>
      <c r="CZ5" s="47">
        <f>IF(CR3=CS2,$C$9,IF(CR3=CT2,$C$12,IF(CR3=CU2,$C$15,IF(CR3=CV2,$C$18,IF(CR3=CW2,$C$21,IF(CR3=CX2,$C$24,0))))))</f>
        <v>0</v>
      </c>
      <c r="DA5" s="47" t="str">
        <f t="shared" si="8"/>
        <v/>
      </c>
      <c r="DC5" s="8"/>
      <c r="DD5" s="9">
        <f>IF(DC3=DD2,$C$9,0)</f>
        <v>0</v>
      </c>
      <c r="DE5" s="9">
        <f>IF(DC3=DE2,$C$12,0)</f>
        <v>0</v>
      </c>
      <c r="DF5" s="9">
        <f>IF(DC3=DF2,$C$15,0)</f>
        <v>0</v>
      </c>
      <c r="DG5" s="9">
        <f>IF(DC3=DG2,$C$18,0)</f>
        <v>0</v>
      </c>
      <c r="DH5" s="9">
        <f>IF(DC3=DH2,$C$21,0)</f>
        <v>0</v>
      </c>
      <c r="DI5" s="9">
        <f>IF(DC3=DI2,$C$24,0)</f>
        <v>0</v>
      </c>
      <c r="DJ5" s="9"/>
      <c r="DK5" s="47">
        <f>IF(DC3=DD2,$C$9,IF(DC3=DE2,$C$12,IF(DC3=DF2,$C$15,IF(DC3=DG2,$C$18,IF(DC3=DH2,$C$21,IF(DC3=DI2,$C$24,0))))))</f>
        <v>0</v>
      </c>
      <c r="DL5" s="47" t="str">
        <f t="shared" si="9"/>
        <v/>
      </c>
      <c r="DN5" s="8"/>
      <c r="DO5" s="9">
        <f>IF(DN3=DO2,$C$9,0)</f>
        <v>0</v>
      </c>
      <c r="DP5" s="9">
        <f>IF(DN3=DP2,$C$12,0)</f>
        <v>0</v>
      </c>
      <c r="DQ5" s="9">
        <f>IF(DN3=DQ2,$C$15,0)</f>
        <v>0</v>
      </c>
      <c r="DR5" s="9">
        <f>IF(DN3=DR2,$C$18,0)</f>
        <v>0</v>
      </c>
      <c r="DS5" s="9">
        <f>IF(DN3=DS2,$C$21,0)</f>
        <v>0</v>
      </c>
      <c r="DT5" s="9">
        <f>IF(DN3=DT2,$C$24,0)</f>
        <v>0</v>
      </c>
      <c r="DU5" s="9"/>
      <c r="DV5" s="47">
        <f>IF(DN3=DO2,$C$9,IF(DN3=DP2,$C$12,IF(DN3=DQ2,$C$15,IF(DN3=DR2,$C$18,IF(DN3=DS2,$C$21,IF(DN3=DT2,$C$24,0))))))</f>
        <v>0</v>
      </c>
      <c r="DW5" s="47" t="str">
        <f t="shared" si="10"/>
        <v/>
      </c>
      <c r="DY5" s="8"/>
      <c r="DZ5" s="9">
        <f>IF(DY3=DZ2,$C$9,0)</f>
        <v>0</v>
      </c>
      <c r="EA5" s="9">
        <f>IF(DY3=EA2,$C$12,0)</f>
        <v>0</v>
      </c>
      <c r="EB5" s="9">
        <f>IF(DY3=EB2,$C$15,0)</f>
        <v>0</v>
      </c>
      <c r="EC5" s="9">
        <f>IF(DY3=EC2,$C$18,0)</f>
        <v>0</v>
      </c>
      <c r="ED5" s="9">
        <f>IF(DY3=ED2,$C$21,0)</f>
        <v>0</v>
      </c>
      <c r="EE5" s="9">
        <f>IF(DY3=EE2,$C$24,0)</f>
        <v>0</v>
      </c>
      <c r="EF5" s="9"/>
      <c r="EG5" s="47">
        <f>IF(DY3=DZ2,$C$9,IF(DY3=EA2,$C$12,IF(DY3=EB2,$C$15,IF(DY3=EC2,$C$18,IF(DY3=ED2,$C$21,IF(DY3=EE2,$C$24,0))))))</f>
        <v>0</v>
      </c>
      <c r="EH5" s="47" t="str">
        <f t="shared" si="11"/>
        <v/>
      </c>
      <c r="EJ5" s="8"/>
      <c r="EK5" s="9">
        <f>IF(EJ3=EK2,$C$9,0)</f>
        <v>0</v>
      </c>
      <c r="EL5" s="9">
        <f>IF(EJ3=EL2,$C$12,0)</f>
        <v>0</v>
      </c>
      <c r="EM5" s="9">
        <f>IF(EJ3=EM2,$C$15,0)</f>
        <v>0</v>
      </c>
      <c r="EN5" s="9">
        <f>IF(EJ3=EN2,$C$18,0)</f>
        <v>0</v>
      </c>
      <c r="EO5" s="9">
        <f>IF(EJ3=EO2,$C$21,0)</f>
        <v>0</v>
      </c>
      <c r="EP5" s="9">
        <f>IF(EJ3=EP2,$C$24,0)</f>
        <v>0</v>
      </c>
      <c r="EQ5" s="9"/>
      <c r="ER5" s="47">
        <f>IF(EJ3=EK2,$C$9,IF(EJ3=EL2,$C$12,IF(EJ3=EM2,$C$15,IF(EJ3=EN2,$C$18,IF(EJ3=EO2,$C$21,IF(EJ3=EP2,$C$24,0))))))</f>
        <v>0</v>
      </c>
      <c r="ES5" s="47" t="str">
        <f t="shared" si="12"/>
        <v/>
      </c>
      <c r="EU5" s="8"/>
      <c r="EV5" s="9">
        <f>IF(EU3=EV2,$C$9,0)</f>
        <v>0</v>
      </c>
      <c r="EW5" s="9">
        <f>IF(EU3=EW2,$C$12,0)</f>
        <v>0</v>
      </c>
      <c r="EX5" s="9">
        <f>IF(EU3=EX2,$C$15,0)</f>
        <v>0</v>
      </c>
      <c r="EY5" s="9">
        <f>IF(EU3=EY2,$C$18,0)</f>
        <v>0</v>
      </c>
      <c r="EZ5" s="9">
        <f>IF(EU3=EZ2,$C$21,0)</f>
        <v>0</v>
      </c>
      <c r="FA5" s="9">
        <f>IF(EU3=FA2,$C$24,0)</f>
        <v>0</v>
      </c>
      <c r="FB5" s="9"/>
      <c r="FC5" s="47">
        <f>IF(EU3=EV2,$C$9,IF(EU3=EW2,$C$12,IF(EU3=EX2,$C$15,IF(EU3=EY2,$C$18,IF(EU3=EZ2,$C$21,IF(EU3=FA2,$C$24,0))))))</f>
        <v>0</v>
      </c>
      <c r="FD5" s="47" t="str">
        <f t="shared" si="13"/>
        <v/>
      </c>
      <c r="FF5" s="8"/>
      <c r="FG5" s="9">
        <f>IF(FF3=FG2,$C$9,0)</f>
        <v>0</v>
      </c>
      <c r="FH5" s="9">
        <f>IF(FF3=FH2,$C$12,0)</f>
        <v>0</v>
      </c>
      <c r="FI5" s="9">
        <f>IF(FF3=FI2,$C$15,0)</f>
        <v>0</v>
      </c>
      <c r="FJ5" s="9">
        <f>IF(FF3=FJ2,$C$18,0)</f>
        <v>0</v>
      </c>
      <c r="FK5" s="9">
        <f>IF(FF3=FK2,$C$21,0)</f>
        <v>0</v>
      </c>
      <c r="FL5" s="9">
        <f>IF(FF3=FL2,$C$24,0)</f>
        <v>0</v>
      </c>
      <c r="FM5" s="9"/>
      <c r="FN5" s="47">
        <f>IF(FF3=FG2,$C$9,IF(FF3=FH2,$C$12,IF(FF3=FI2,$C$15,IF(FF3=FJ2,$C$18,IF(FF3=FK2,$C$21,IF(FF3=FL2,$C$24,0))))))</f>
        <v>0</v>
      </c>
      <c r="FO5" s="47" t="str">
        <f t="shared" si="14"/>
        <v/>
      </c>
    </row>
    <row r="7" spans="2:171" x14ac:dyDescent="0.25">
      <c r="B7" s="4" t="s">
        <v>79</v>
      </c>
      <c r="C7" s="6" t="s">
        <v>14</v>
      </c>
    </row>
    <row r="8" spans="2:171" x14ac:dyDescent="0.25">
      <c r="B8" s="4"/>
      <c r="C8" s="5"/>
      <c r="DD8" s="71"/>
    </row>
    <row r="9" spans="2:171" ht="15.75" thickBot="1" x14ac:dyDescent="0.3">
      <c r="B9" s="8"/>
      <c r="C9" s="10"/>
      <c r="BB9" s="71"/>
      <c r="BL9" s="71"/>
      <c r="BW9" s="71"/>
      <c r="CH9" s="71"/>
      <c r="CS9" s="71"/>
      <c r="DO9" s="71"/>
      <c r="DZ9" s="71"/>
      <c r="EK9" s="71"/>
      <c r="EV9" s="71"/>
      <c r="FG9" s="71"/>
    </row>
    <row r="10" spans="2:171" x14ac:dyDescent="0.25">
      <c r="B10" s="4" t="s">
        <v>86</v>
      </c>
      <c r="C10" s="6" t="s">
        <v>15</v>
      </c>
      <c r="AQ10" s="71"/>
    </row>
    <row r="11" spans="2:171" x14ac:dyDescent="0.25">
      <c r="B11" s="4"/>
      <c r="C11" s="5"/>
      <c r="AF11" s="71"/>
    </row>
    <row r="12" spans="2:171" ht="15.75" thickBot="1" x14ac:dyDescent="0.3">
      <c r="B12" s="8"/>
      <c r="C12" s="10"/>
    </row>
    <row r="13" spans="2:171" x14ac:dyDescent="0.25">
      <c r="B13" s="4" t="s">
        <v>93</v>
      </c>
      <c r="C13" s="6" t="s">
        <v>16</v>
      </c>
    </row>
    <row r="14" spans="2:171" x14ac:dyDescent="0.25">
      <c r="B14" s="4"/>
      <c r="C14" s="6" t="s">
        <v>95</v>
      </c>
    </row>
    <row r="15" spans="2:171" ht="15.75" thickBot="1" x14ac:dyDescent="0.3">
      <c r="B15" s="8"/>
      <c r="C15" s="10"/>
    </row>
    <row r="16" spans="2:171" x14ac:dyDescent="0.25">
      <c r="B16" s="4" t="s">
        <v>100</v>
      </c>
      <c r="C16" s="6" t="s">
        <v>73</v>
      </c>
    </row>
    <row r="17" spans="2:201" x14ac:dyDescent="0.25">
      <c r="B17" s="4"/>
      <c r="C17" s="5"/>
    </row>
    <row r="18" spans="2:201" ht="15.75" thickBot="1" x14ac:dyDescent="0.3">
      <c r="B18" s="8"/>
      <c r="C18" s="10"/>
    </row>
    <row r="19" spans="2:201" x14ac:dyDescent="0.25">
      <c r="B19" s="4" t="s">
        <v>112</v>
      </c>
      <c r="C19" s="6" t="s">
        <v>113</v>
      </c>
    </row>
    <row r="20" spans="2:201" x14ac:dyDescent="0.25">
      <c r="B20" s="4"/>
      <c r="C20" s="6" t="s">
        <v>114</v>
      </c>
    </row>
    <row r="21" spans="2:201" ht="15.75" thickBot="1" x14ac:dyDescent="0.3">
      <c r="B21" s="8"/>
      <c r="C21" s="6" t="s">
        <v>115</v>
      </c>
    </row>
    <row r="22" spans="2:201" x14ac:dyDescent="0.25">
      <c r="B22" s="4" t="s">
        <v>125</v>
      </c>
      <c r="C22" s="6" t="s">
        <v>126</v>
      </c>
    </row>
    <row r="23" spans="2:201" x14ac:dyDescent="0.25">
      <c r="B23" s="4"/>
      <c r="C23" s="5"/>
    </row>
    <row r="24" spans="2:201" ht="15.75" thickBot="1" x14ac:dyDescent="0.3">
      <c r="B24" s="8"/>
      <c r="C24" s="10"/>
    </row>
    <row r="26" spans="2:201" ht="15.75" thickBot="1" x14ac:dyDescent="0.3"/>
    <row r="27" spans="2:201" ht="15.75" thickBot="1" x14ac:dyDescent="0.3">
      <c r="B27" s="6" t="s">
        <v>14</v>
      </c>
      <c r="C27" s="5" t="s">
        <v>80</v>
      </c>
      <c r="H27" s="23" t="s">
        <v>280</v>
      </c>
      <c r="I27" s="54" t="s">
        <v>14</v>
      </c>
      <c r="J27" s="54" t="s">
        <v>15</v>
      </c>
      <c r="K27" s="54" t="s">
        <v>16</v>
      </c>
      <c r="L27" s="54" t="s">
        <v>95</v>
      </c>
      <c r="M27" s="54" t="s">
        <v>73</v>
      </c>
      <c r="N27" s="54" t="s">
        <v>113</v>
      </c>
      <c r="O27" s="54" t="s">
        <v>114</v>
      </c>
      <c r="P27" s="54" t="s">
        <v>115</v>
      </c>
      <c r="Q27" s="54" t="s">
        <v>126</v>
      </c>
      <c r="R27" s="57" t="s">
        <v>71</v>
      </c>
      <c r="S27" s="58" t="s">
        <v>72</v>
      </c>
      <c r="U27" s="23" t="s">
        <v>281</v>
      </c>
      <c r="V27" s="54" t="s">
        <v>14</v>
      </c>
      <c r="W27" s="54" t="s">
        <v>15</v>
      </c>
      <c r="X27" s="54" t="s">
        <v>16</v>
      </c>
      <c r="Y27" s="54" t="s">
        <v>95</v>
      </c>
      <c r="Z27" s="54" t="s">
        <v>73</v>
      </c>
      <c r="AA27" s="54" t="s">
        <v>113</v>
      </c>
      <c r="AB27" s="54" t="s">
        <v>114</v>
      </c>
      <c r="AC27" s="54" t="s">
        <v>115</v>
      </c>
      <c r="AD27" s="54" t="s">
        <v>126</v>
      </c>
      <c r="AE27" s="57" t="s">
        <v>71</v>
      </c>
      <c r="AF27" s="58" t="s">
        <v>72</v>
      </c>
      <c r="AH27" s="23" t="s">
        <v>282</v>
      </c>
      <c r="AI27" s="54" t="s">
        <v>14</v>
      </c>
      <c r="AJ27" s="54" t="s">
        <v>15</v>
      </c>
      <c r="AK27" s="54" t="s">
        <v>16</v>
      </c>
      <c r="AL27" s="54" t="s">
        <v>95</v>
      </c>
      <c r="AM27" s="54" t="s">
        <v>73</v>
      </c>
      <c r="AN27" s="54" t="s">
        <v>113</v>
      </c>
      <c r="AO27" s="54" t="s">
        <v>114</v>
      </c>
      <c r="AP27" s="54" t="s">
        <v>115</v>
      </c>
      <c r="AQ27" s="54" t="s">
        <v>126</v>
      </c>
      <c r="AR27" s="57" t="s">
        <v>71</v>
      </c>
      <c r="AS27" s="58" t="s">
        <v>72</v>
      </c>
      <c r="AU27" s="23" t="s">
        <v>283</v>
      </c>
      <c r="AV27" s="54" t="s">
        <v>14</v>
      </c>
      <c r="AW27" s="54" t="s">
        <v>15</v>
      </c>
      <c r="AX27" s="54" t="s">
        <v>16</v>
      </c>
      <c r="AY27" s="54" t="s">
        <v>95</v>
      </c>
      <c r="AZ27" s="54" t="s">
        <v>73</v>
      </c>
      <c r="BA27" s="54" t="s">
        <v>113</v>
      </c>
      <c r="BB27" s="54" t="s">
        <v>114</v>
      </c>
      <c r="BC27" s="54" t="s">
        <v>115</v>
      </c>
      <c r="BD27" s="54" t="s">
        <v>126</v>
      </c>
      <c r="BE27" s="57" t="s">
        <v>71</v>
      </c>
      <c r="BF27" s="58" t="s">
        <v>72</v>
      </c>
      <c r="BH27" s="23" t="s">
        <v>284</v>
      </c>
      <c r="BI27" s="54" t="s">
        <v>14</v>
      </c>
      <c r="BJ27" s="54" t="s">
        <v>15</v>
      </c>
      <c r="BK27" s="54" t="s">
        <v>16</v>
      </c>
      <c r="BL27" s="54" t="s">
        <v>95</v>
      </c>
      <c r="BM27" s="54" t="s">
        <v>73</v>
      </c>
      <c r="BN27" s="54" t="s">
        <v>113</v>
      </c>
      <c r="BO27" s="54" t="s">
        <v>114</v>
      </c>
      <c r="BP27" s="54" t="s">
        <v>115</v>
      </c>
      <c r="BQ27" s="54" t="s">
        <v>126</v>
      </c>
      <c r="BR27" s="57" t="s">
        <v>71</v>
      </c>
      <c r="BS27" s="58" t="s">
        <v>72</v>
      </c>
      <c r="BU27" s="23" t="s">
        <v>285</v>
      </c>
      <c r="BV27" s="54" t="s">
        <v>14</v>
      </c>
      <c r="BW27" s="54" t="s">
        <v>15</v>
      </c>
      <c r="BX27" s="54" t="s">
        <v>16</v>
      </c>
      <c r="BY27" s="54" t="s">
        <v>95</v>
      </c>
      <c r="BZ27" s="54" t="s">
        <v>73</v>
      </c>
      <c r="CA27" s="54" t="s">
        <v>113</v>
      </c>
      <c r="CB27" s="54" t="s">
        <v>114</v>
      </c>
      <c r="CC27" s="54" t="s">
        <v>115</v>
      </c>
      <c r="CD27" s="54" t="s">
        <v>126</v>
      </c>
      <c r="CE27" s="57" t="s">
        <v>71</v>
      </c>
      <c r="CF27" s="58" t="s">
        <v>72</v>
      </c>
      <c r="CH27" s="23" t="s">
        <v>286</v>
      </c>
      <c r="CI27" s="54" t="s">
        <v>14</v>
      </c>
      <c r="CJ27" s="54" t="s">
        <v>15</v>
      </c>
      <c r="CK27" s="54" t="s">
        <v>16</v>
      </c>
      <c r="CL27" s="54" t="s">
        <v>95</v>
      </c>
      <c r="CM27" s="54" t="s">
        <v>73</v>
      </c>
      <c r="CN27" s="54" t="s">
        <v>113</v>
      </c>
      <c r="CO27" s="54" t="s">
        <v>114</v>
      </c>
      <c r="CP27" s="54" t="s">
        <v>115</v>
      </c>
      <c r="CQ27" s="54" t="s">
        <v>126</v>
      </c>
      <c r="CR27" s="57" t="s">
        <v>71</v>
      </c>
      <c r="CS27" s="58" t="s">
        <v>72</v>
      </c>
      <c r="CU27" s="23" t="s">
        <v>287</v>
      </c>
      <c r="CV27" s="54" t="s">
        <v>14</v>
      </c>
      <c r="CW27" s="54" t="s">
        <v>15</v>
      </c>
      <c r="CX27" s="54" t="s">
        <v>16</v>
      </c>
      <c r="CY27" s="54" t="s">
        <v>95</v>
      </c>
      <c r="CZ27" s="54" t="s">
        <v>73</v>
      </c>
      <c r="DA27" s="54" t="s">
        <v>113</v>
      </c>
      <c r="DB27" s="54" t="s">
        <v>114</v>
      </c>
      <c r="DC27" s="54" t="s">
        <v>115</v>
      </c>
      <c r="DD27" s="54" t="s">
        <v>126</v>
      </c>
      <c r="DE27" s="57" t="s">
        <v>71</v>
      </c>
      <c r="DF27" s="58" t="s">
        <v>72</v>
      </c>
      <c r="DH27" s="23" t="s">
        <v>288</v>
      </c>
      <c r="DI27" s="54" t="s">
        <v>14</v>
      </c>
      <c r="DJ27" s="54" t="s">
        <v>15</v>
      </c>
      <c r="DK27" s="54" t="s">
        <v>16</v>
      </c>
      <c r="DL27" s="54" t="s">
        <v>95</v>
      </c>
      <c r="DM27" s="54" t="s">
        <v>73</v>
      </c>
      <c r="DN27" s="54" t="s">
        <v>113</v>
      </c>
      <c r="DO27" s="54" t="s">
        <v>114</v>
      </c>
      <c r="DP27" s="54" t="s">
        <v>115</v>
      </c>
      <c r="DQ27" s="54" t="s">
        <v>126</v>
      </c>
      <c r="DR27" s="57" t="s">
        <v>71</v>
      </c>
      <c r="DS27" s="58" t="s">
        <v>72</v>
      </c>
      <c r="DU27" s="23" t="s">
        <v>289</v>
      </c>
      <c r="DV27" s="54" t="s">
        <v>14</v>
      </c>
      <c r="DW27" s="54" t="s">
        <v>15</v>
      </c>
      <c r="DX27" s="54" t="s">
        <v>16</v>
      </c>
      <c r="DY27" s="54" t="s">
        <v>95</v>
      </c>
      <c r="DZ27" s="54" t="s">
        <v>73</v>
      </c>
      <c r="EA27" s="54" t="s">
        <v>113</v>
      </c>
      <c r="EB27" s="54" t="s">
        <v>114</v>
      </c>
      <c r="EC27" s="54" t="s">
        <v>115</v>
      </c>
      <c r="ED27" s="54" t="s">
        <v>126</v>
      </c>
      <c r="EE27" s="57" t="s">
        <v>71</v>
      </c>
      <c r="EF27" s="58" t="s">
        <v>72</v>
      </c>
      <c r="EH27" s="23" t="s">
        <v>290</v>
      </c>
      <c r="EI27" s="54" t="s">
        <v>14</v>
      </c>
      <c r="EJ27" s="54" t="s">
        <v>15</v>
      </c>
      <c r="EK27" s="54" t="s">
        <v>16</v>
      </c>
      <c r="EL27" s="54" t="s">
        <v>95</v>
      </c>
      <c r="EM27" s="54" t="s">
        <v>73</v>
      </c>
      <c r="EN27" s="54" t="s">
        <v>113</v>
      </c>
      <c r="EO27" s="54" t="s">
        <v>114</v>
      </c>
      <c r="EP27" s="54" t="s">
        <v>115</v>
      </c>
      <c r="EQ27" s="54" t="s">
        <v>126</v>
      </c>
      <c r="ER27" s="57" t="s">
        <v>71</v>
      </c>
      <c r="ES27" s="58" t="s">
        <v>72</v>
      </c>
      <c r="EU27" s="23" t="s">
        <v>291</v>
      </c>
      <c r="EV27" s="54" t="s">
        <v>14</v>
      </c>
      <c r="EW27" s="54" t="s">
        <v>15</v>
      </c>
      <c r="EX27" s="54" t="s">
        <v>16</v>
      </c>
      <c r="EY27" s="54" t="s">
        <v>95</v>
      </c>
      <c r="EZ27" s="54" t="s">
        <v>73</v>
      </c>
      <c r="FA27" s="54" t="s">
        <v>113</v>
      </c>
      <c r="FB27" s="54" t="s">
        <v>114</v>
      </c>
      <c r="FC27" s="54" t="s">
        <v>115</v>
      </c>
      <c r="FD27" s="54" t="s">
        <v>126</v>
      </c>
      <c r="FE27" s="57" t="s">
        <v>71</v>
      </c>
      <c r="FF27" s="58" t="s">
        <v>72</v>
      </c>
      <c r="FH27" s="23" t="s">
        <v>292</v>
      </c>
      <c r="FI27" s="54" t="s">
        <v>14</v>
      </c>
      <c r="FJ27" s="54" t="s">
        <v>15</v>
      </c>
      <c r="FK27" s="54" t="s">
        <v>16</v>
      </c>
      <c r="FL27" s="54" t="s">
        <v>95</v>
      </c>
      <c r="FM27" s="54" t="s">
        <v>73</v>
      </c>
      <c r="FN27" s="54" t="s">
        <v>113</v>
      </c>
      <c r="FO27" s="54" t="s">
        <v>114</v>
      </c>
      <c r="FP27" s="54" t="s">
        <v>115</v>
      </c>
      <c r="FQ27" s="54" t="s">
        <v>126</v>
      </c>
      <c r="FR27" s="57" t="s">
        <v>71</v>
      </c>
      <c r="FS27" s="58" t="s">
        <v>72</v>
      </c>
      <c r="FU27" s="23" t="s">
        <v>293</v>
      </c>
      <c r="FV27" s="54" t="s">
        <v>14</v>
      </c>
      <c r="FW27" s="54" t="s">
        <v>15</v>
      </c>
      <c r="FX27" s="54" t="s">
        <v>16</v>
      </c>
      <c r="FY27" s="54" t="s">
        <v>95</v>
      </c>
      <c r="FZ27" s="54" t="s">
        <v>73</v>
      </c>
      <c r="GA27" s="54" t="s">
        <v>113</v>
      </c>
      <c r="GB27" s="54" t="s">
        <v>114</v>
      </c>
      <c r="GC27" s="54" t="s">
        <v>115</v>
      </c>
      <c r="GD27" s="54" t="s">
        <v>126</v>
      </c>
      <c r="GE27" s="57" t="s">
        <v>71</v>
      </c>
      <c r="GF27" s="58" t="s">
        <v>72</v>
      </c>
      <c r="GH27" s="23" t="s">
        <v>294</v>
      </c>
      <c r="GI27" s="54" t="s">
        <v>14</v>
      </c>
      <c r="GJ27" s="54" t="s">
        <v>15</v>
      </c>
      <c r="GK27" s="54" t="s">
        <v>16</v>
      </c>
      <c r="GL27" s="54" t="s">
        <v>95</v>
      </c>
      <c r="GM27" s="54" t="s">
        <v>73</v>
      </c>
      <c r="GN27" s="54" t="s">
        <v>113</v>
      </c>
      <c r="GO27" s="54" t="s">
        <v>114</v>
      </c>
      <c r="GP27" s="54" t="s">
        <v>115</v>
      </c>
      <c r="GQ27" s="54" t="s">
        <v>126</v>
      </c>
      <c r="GR27" s="57" t="s">
        <v>71</v>
      </c>
      <c r="GS27" s="58" t="s">
        <v>72</v>
      </c>
    </row>
    <row r="28" spans="2:201" x14ac:dyDescent="0.25">
      <c r="B28" s="4"/>
      <c r="C28" s="5" t="s">
        <v>81</v>
      </c>
      <c r="H28" s="70">
        <f>Priemysel!C12</f>
        <v>0</v>
      </c>
      <c r="I28" s="6">
        <f>IF(H28=I27,$C$27,0)</f>
        <v>0</v>
      </c>
      <c r="J28" s="6">
        <f>IF(H28=J27,$C$38,0)</f>
        <v>0</v>
      </c>
      <c r="K28" s="6">
        <f>IF(H28=K27,$C$49,0)</f>
        <v>0</v>
      </c>
      <c r="L28" s="6">
        <f>IF(H28=L27,$C$60,0)</f>
        <v>0</v>
      </c>
      <c r="M28" s="6">
        <f>IF(H28=M27,$C$71,0)</f>
        <v>0</v>
      </c>
      <c r="N28" s="6">
        <f>IF(H28=N27,$C$82,0)</f>
        <v>0</v>
      </c>
      <c r="O28" s="6">
        <f>IF(H28=O27,$C$93,0)</f>
        <v>0</v>
      </c>
      <c r="P28" s="6">
        <f>IF(H28=P27,$C$104,0)</f>
        <v>0</v>
      </c>
      <c r="Q28" s="5">
        <f>IF(H28=Q27,$C$116,0)</f>
        <v>0</v>
      </c>
      <c r="R28" s="46">
        <f>IF(H28=I27,$C$27,IF(H28=J27,$C$38,IF(H28=K27,$C$49,IF(H28=L27,$C$60,IF(H28=M27,$C$71,IF(H28=N27,$C$82,IF(H28=O27,$C$93,IF(H28=P27,$C$104,IF(H28=Q27,$C$116,0)))))))))</f>
        <v>0</v>
      </c>
      <c r="S28" s="46" t="str">
        <f>IF(R28=0,"",R28)</f>
        <v/>
      </c>
      <c r="U28" s="70">
        <f>Priemysel!C13</f>
        <v>0</v>
      </c>
      <c r="V28" s="6">
        <f>IF(U28=V27,$C$27,0)</f>
        <v>0</v>
      </c>
      <c r="W28" s="6">
        <f>IF(U28=W27,$C$38,0)</f>
        <v>0</v>
      </c>
      <c r="X28" s="6">
        <f>IF(U28=X27,$C$49,0)</f>
        <v>0</v>
      </c>
      <c r="Y28" s="6">
        <f>IF(U28=Y27,$C$60,0)</f>
        <v>0</v>
      </c>
      <c r="Z28" s="6">
        <f>IF(U28=Z27,$C$71,0)</f>
        <v>0</v>
      </c>
      <c r="AA28" s="6">
        <f>IF(U28=AA27,$C$82,0)</f>
        <v>0</v>
      </c>
      <c r="AB28" s="6">
        <f>IF(U28=AB27,$C$93,0)</f>
        <v>0</v>
      </c>
      <c r="AC28" s="6">
        <f>IF(U28=AC27,$C$104,0)</f>
        <v>0</v>
      </c>
      <c r="AD28" s="5">
        <f>IF(U28=AD27,$C$116,0)</f>
        <v>0</v>
      </c>
      <c r="AE28" s="46">
        <f>IF(U28=V27,$C$27,IF(U28=W27,$C$38,IF(U28=X27,$C$49,IF(U28=Y27,$C$60,IF(U28=Z27,$C$71,IF(U28=AA27,$C$82,IF(U28=AB27,$C$93,IF(U28=AC27,$C$104,IF(U28=AD27,$C$116,0)))))))))</f>
        <v>0</v>
      </c>
      <c r="AF28" s="46" t="str">
        <f>IF(AE28=0,"",AE28)</f>
        <v/>
      </c>
      <c r="AH28" s="70">
        <f>Priemysel!C14</f>
        <v>0</v>
      </c>
      <c r="AI28" s="6">
        <f>IF(AH28=AI27,$C$27,0)</f>
        <v>0</v>
      </c>
      <c r="AJ28" s="6">
        <f>IF(AH28=AJ27,$C$38,0)</f>
        <v>0</v>
      </c>
      <c r="AK28" s="6">
        <f>IF(AH28=AK27,$C$49,0)</f>
        <v>0</v>
      </c>
      <c r="AL28" s="6">
        <f>IF(AH28=AL27,$C$60,0)</f>
        <v>0</v>
      </c>
      <c r="AM28" s="6">
        <f>IF(AH28=AM27,$C$71,0)</f>
        <v>0</v>
      </c>
      <c r="AN28" s="6">
        <f>IF(AH28=AN27,$C$82,0)</f>
        <v>0</v>
      </c>
      <c r="AO28" s="6">
        <f>IF(AH28=AO27,$C$93,0)</f>
        <v>0</v>
      </c>
      <c r="AP28" s="6">
        <f>IF(AH28=AP27,$C$104,0)</f>
        <v>0</v>
      </c>
      <c r="AQ28" s="5">
        <f>IF(AH28=AQ27,$C$116,0)</f>
        <v>0</v>
      </c>
      <c r="AR28" s="46">
        <f>IF(AH28=AI27,$C$27,IF(AH28=AJ27,$C$38,IF(AH28=AK27,$C$49,IF(AH28=AL27,$C$60,IF(AH28=AM27,$C$71,IF(AH28=AN27,$C$82,IF(AH28=AO27,$C$93,IF(AH28=AP27,$C$104,IF(AH28=AQ27,$C$116,0)))))))))</f>
        <v>0</v>
      </c>
      <c r="AS28" s="46" t="str">
        <f>IF(AR28=0,"",AR28)</f>
        <v/>
      </c>
      <c r="AU28" s="70">
        <f>Priemysel!C15</f>
        <v>0</v>
      </c>
      <c r="AV28" s="6">
        <f>IF(AU28=AV27,$C$27,0)</f>
        <v>0</v>
      </c>
      <c r="AW28" s="6">
        <f>IF(AU28=AW27,$C$38,0)</f>
        <v>0</v>
      </c>
      <c r="AX28" s="6">
        <f>IF(AU28=AX27,$C$49,0)</f>
        <v>0</v>
      </c>
      <c r="AY28" s="6">
        <f>IF(AU28=AY27,$C$60,0)</f>
        <v>0</v>
      </c>
      <c r="AZ28" s="6">
        <f>IF(AU28=AZ27,$C$71,0)</f>
        <v>0</v>
      </c>
      <c r="BA28" s="6">
        <f>IF(AU28=BA27,$C$82,0)</f>
        <v>0</v>
      </c>
      <c r="BB28" s="6">
        <f>IF(AU28=BB27,$C$93,0)</f>
        <v>0</v>
      </c>
      <c r="BC28" s="6">
        <f>IF(AU28=BC27,$C$104,0)</f>
        <v>0</v>
      </c>
      <c r="BD28" s="5">
        <f>IF(AU28=BD27,$C$116,0)</f>
        <v>0</v>
      </c>
      <c r="BE28" s="46">
        <f>IF(AU28=AV27,$C$27,IF(AU28=AW27,$C$38,IF(AU28=AX27,$C$49,IF(AU28=AY27,$C$60,IF(AU28=AZ27,$C$71,IF(AU28=BA27,$C$82,IF(AU28=BB27,$C$93,IF(AU28=BC27,$C$104,IF(AU28=BD27,$C$116,0)))))))))</f>
        <v>0</v>
      </c>
      <c r="BF28" s="46" t="str">
        <f>IF(BE28=0,"",BE28)</f>
        <v/>
      </c>
      <c r="BH28" s="70">
        <f>Priemysel!C16</f>
        <v>0</v>
      </c>
      <c r="BI28" s="6">
        <f>IF(BH28=BI27,$C$27,0)</f>
        <v>0</v>
      </c>
      <c r="BJ28" s="6">
        <f>IF(BH28=BJ27,$C$38,0)</f>
        <v>0</v>
      </c>
      <c r="BK28" s="6">
        <f>IF(BH28=BK27,$C$49,0)</f>
        <v>0</v>
      </c>
      <c r="BL28" s="6">
        <f>IF(BH28=BL27,$C$60,0)</f>
        <v>0</v>
      </c>
      <c r="BM28" s="6">
        <f>IF(BH28=BM27,$C$71,0)</f>
        <v>0</v>
      </c>
      <c r="BN28" s="6">
        <f>IF(BH28=BN27,$C$82,0)</f>
        <v>0</v>
      </c>
      <c r="BO28" s="6">
        <f>IF(BH28=BO27,$C$93,0)</f>
        <v>0</v>
      </c>
      <c r="BP28" s="6">
        <f>IF(BH28=BP27,$C$104,0)</f>
        <v>0</v>
      </c>
      <c r="BQ28" s="5">
        <f>IF(BH28=BQ27,$C$116,0)</f>
        <v>0</v>
      </c>
      <c r="BR28" s="46">
        <f>IF(BH28=BI27,$C$27,IF(BH28=BJ27,$C$38,IF(BH28=BK27,$C$49,IF(BH28=BL27,$C$60,IF(BH28=BM27,$C$71,IF(BH28=BN27,$C$82,IF(BH28=BO27,$C$93,IF(BH28=BP27,$C$104,IF(BH28=BQ27,$C$116,0)))))))))</f>
        <v>0</v>
      </c>
      <c r="BS28" s="46" t="str">
        <f>IF(BR28=0,"",BR28)</f>
        <v/>
      </c>
      <c r="BU28" s="70">
        <f>Priemysel!C17</f>
        <v>0</v>
      </c>
      <c r="BV28" s="6">
        <f>IF(BU28=BV27,$C$27,0)</f>
        <v>0</v>
      </c>
      <c r="BW28" s="6">
        <f>IF(BU28=BW27,$C$38,0)</f>
        <v>0</v>
      </c>
      <c r="BX28" s="6">
        <f>IF(BU28=BX27,$C$49,0)</f>
        <v>0</v>
      </c>
      <c r="BY28" s="6">
        <f>IF(BU28=BY27,$C$60,0)</f>
        <v>0</v>
      </c>
      <c r="BZ28" s="6">
        <f>IF(BU28=BZ27,$C$71,0)</f>
        <v>0</v>
      </c>
      <c r="CA28" s="6">
        <f>IF(BU28=CA27,$C$82,0)</f>
        <v>0</v>
      </c>
      <c r="CB28" s="6">
        <f>IF(BU28=CB27,$C$93,0)</f>
        <v>0</v>
      </c>
      <c r="CC28" s="6">
        <f>IF(BU28=CC27,$C$104,0)</f>
        <v>0</v>
      </c>
      <c r="CD28" s="5">
        <f>IF(BU28=CD27,$C$116,0)</f>
        <v>0</v>
      </c>
      <c r="CE28" s="46">
        <f>IF(BU28=BV27,$C$27,IF(BU28=BW27,$C$38,IF(BU28=BX27,$C$49,IF(BU28=BY27,$C$60,IF(BU28=BZ27,$C$71,IF(BU28=CA27,$C$82,IF(BU28=CB27,$C$93,IF(BU28=CC27,$C$104,IF(BU28=CD27,$C$116,0)))))))))</f>
        <v>0</v>
      </c>
      <c r="CF28" s="46" t="str">
        <f>IF(CE28=0,"",CE28)</f>
        <v/>
      </c>
      <c r="CH28" s="70">
        <f>Priemysel!C18</f>
        <v>0</v>
      </c>
      <c r="CI28" s="6">
        <f>IF(CH28=CI27,$C$27,0)</f>
        <v>0</v>
      </c>
      <c r="CJ28" s="6">
        <f>IF(CH28=CJ27,$C$38,0)</f>
        <v>0</v>
      </c>
      <c r="CK28" s="6">
        <f>IF(CH28=CK27,$C$49,0)</f>
        <v>0</v>
      </c>
      <c r="CL28" s="6">
        <f>IF(CH28=CL27,$C$60,0)</f>
        <v>0</v>
      </c>
      <c r="CM28" s="6">
        <f>IF(CH28=CM27,$C$71,0)</f>
        <v>0</v>
      </c>
      <c r="CN28" s="6">
        <f>IF(CH28=CN27,$C$82,0)</f>
        <v>0</v>
      </c>
      <c r="CO28" s="6">
        <f>IF(CH28=CO27,$C$93,0)</f>
        <v>0</v>
      </c>
      <c r="CP28" s="6">
        <f>IF(CH28=CP27,$C$104,0)</f>
        <v>0</v>
      </c>
      <c r="CQ28" s="5">
        <f>IF(CH28=CQ27,$C$116,0)</f>
        <v>0</v>
      </c>
      <c r="CR28" s="46">
        <f>IF(CH28=CI27,$C$27,IF(CH28=CJ27,$C$38,IF(CH28=CK27,$C$49,IF(CH28=CL27,$C$60,IF(CH28=CM27,$C$71,IF(CH28=CN27,$C$82,IF(CH28=CO27,$C$93,IF(CH28=CP27,$C$104,IF(CH28=CQ27,$C$116,0)))))))))</f>
        <v>0</v>
      </c>
      <c r="CS28" s="46" t="str">
        <f>IF(CR28=0,"",CR28)</f>
        <v/>
      </c>
      <c r="CU28" s="70">
        <f>Priemysel!C19</f>
        <v>0</v>
      </c>
      <c r="CV28" s="6">
        <f>IF(CU28=CV27,$C$27,0)</f>
        <v>0</v>
      </c>
      <c r="CW28" s="6">
        <f>IF(CU28=CW27,$C$38,0)</f>
        <v>0</v>
      </c>
      <c r="CX28" s="6">
        <f>IF(CU28=CX27,$C$49,0)</f>
        <v>0</v>
      </c>
      <c r="CY28" s="6">
        <f>IF(CU28=CY27,$C$60,0)</f>
        <v>0</v>
      </c>
      <c r="CZ28" s="6">
        <f>IF(CU28=CZ27,$C$71,0)</f>
        <v>0</v>
      </c>
      <c r="DA28" s="6">
        <f>IF(CU28=DA27,$C$82,0)</f>
        <v>0</v>
      </c>
      <c r="DB28" s="6">
        <f>IF(CU28=DB27,$C$93,0)</f>
        <v>0</v>
      </c>
      <c r="DC28" s="6">
        <f>IF(CU28=DC27,$C$104,0)</f>
        <v>0</v>
      </c>
      <c r="DD28" s="5">
        <f>IF(CU28=DD27,$C$116,0)</f>
        <v>0</v>
      </c>
      <c r="DE28" s="46">
        <f>IF(CU28=CV27,$C$27,IF(CU28=CW27,$C$38,IF(CU28=CX27,$C$49,IF(CU28=CY27,$C$60,IF(CU28=CZ27,$C$71,IF(CU28=DA27,$C$82,IF(CU28=DB27,$C$93,IF(CU28=DC27,$C$104,IF(CU28=DD27,$C$116,0)))))))))</f>
        <v>0</v>
      </c>
      <c r="DF28" s="46" t="str">
        <f>IF(DE28=0,"",DE28)</f>
        <v/>
      </c>
      <c r="DH28" s="70">
        <f>Priemysel!C20</f>
        <v>0</v>
      </c>
      <c r="DI28" s="6">
        <f>IF(DH28=DI27,$C$27,0)</f>
        <v>0</v>
      </c>
      <c r="DJ28" s="6">
        <f>IF(DH28=DJ27,$C$38,0)</f>
        <v>0</v>
      </c>
      <c r="DK28" s="6">
        <f>IF(DH28=DK27,$C$49,0)</f>
        <v>0</v>
      </c>
      <c r="DL28" s="6">
        <f>IF(DH28=DL27,$C$60,0)</f>
        <v>0</v>
      </c>
      <c r="DM28" s="6">
        <f>IF(DH28=DM27,$C$71,0)</f>
        <v>0</v>
      </c>
      <c r="DN28" s="6">
        <f>IF(DH28=DN27,$C$82,0)</f>
        <v>0</v>
      </c>
      <c r="DO28" s="6">
        <f>IF(DH28=DO27,$C$93,0)</f>
        <v>0</v>
      </c>
      <c r="DP28" s="6">
        <f>IF(DH28=DP27,$C$104,0)</f>
        <v>0</v>
      </c>
      <c r="DQ28" s="5">
        <f>IF(DH28=DQ27,$C$116,0)</f>
        <v>0</v>
      </c>
      <c r="DR28" s="46">
        <f>IF(DH28=DI27,$C$27,IF(DH28=DJ27,$C$38,IF(DH28=DK27,$C$49,IF(DH28=DL27,$C$60,IF(DH28=DM27,$C$71,IF(DH28=DN27,$C$82,IF(DH28=DO27,$C$93,IF(DH28=DP27,$C$104,IF(DH28=DQ27,$C$116,0)))))))))</f>
        <v>0</v>
      </c>
      <c r="DS28" s="46" t="str">
        <f>IF(DR28=0,"",DR28)</f>
        <v/>
      </c>
      <c r="DU28" s="70">
        <f>Priemysel!C21</f>
        <v>0</v>
      </c>
      <c r="DV28" s="6">
        <f>IF(DU28=DV27,$C$27,0)</f>
        <v>0</v>
      </c>
      <c r="DW28" s="6">
        <f>IF(DU28=DW27,$C$38,0)</f>
        <v>0</v>
      </c>
      <c r="DX28" s="6">
        <f>IF(DU28=DX27,$C$49,0)</f>
        <v>0</v>
      </c>
      <c r="DY28" s="6">
        <f>IF(DU28=DY27,$C$60,0)</f>
        <v>0</v>
      </c>
      <c r="DZ28" s="6">
        <f>IF(DU28=DZ27,$C$71,0)</f>
        <v>0</v>
      </c>
      <c r="EA28" s="6">
        <f>IF(DU28=EA27,$C$82,0)</f>
        <v>0</v>
      </c>
      <c r="EB28" s="6">
        <f>IF(DU28=EB27,$C$93,0)</f>
        <v>0</v>
      </c>
      <c r="EC28" s="6">
        <f>IF(DU28=EC27,$C$104,0)</f>
        <v>0</v>
      </c>
      <c r="ED28" s="5">
        <f>IF(DU28=ED27,$C$116,0)</f>
        <v>0</v>
      </c>
      <c r="EE28" s="46">
        <f>IF(DU28=DV27,$C$27,IF(DU28=DW27,$C$38,IF(DU28=DX27,$C$49,IF(DU28=DY27,$C$60,IF(DU28=DZ27,$C$71,IF(DU28=EA27,$C$82,IF(DU28=EB27,$C$93,IF(DU28=EC27,$C$104,IF(DU28=ED27,$C$116,0)))))))))</f>
        <v>0</v>
      </c>
      <c r="EF28" s="46" t="str">
        <f>IF(EE28=0,"",EE28)</f>
        <v/>
      </c>
      <c r="EH28" s="70">
        <f>Priemysel!C22</f>
        <v>0</v>
      </c>
      <c r="EI28" s="6">
        <f>IF(EH28=EI27,$C$27,0)</f>
        <v>0</v>
      </c>
      <c r="EJ28" s="6">
        <f>IF(EH28=EJ27,$C$38,0)</f>
        <v>0</v>
      </c>
      <c r="EK28" s="6">
        <f>IF(EH28=EK27,$C$49,0)</f>
        <v>0</v>
      </c>
      <c r="EL28" s="6">
        <f>IF(EH28=EL27,$C$60,0)</f>
        <v>0</v>
      </c>
      <c r="EM28" s="6">
        <f>IF(EH28=EM27,$C$71,0)</f>
        <v>0</v>
      </c>
      <c r="EN28" s="6">
        <f>IF(EH28=EN27,$C$82,0)</f>
        <v>0</v>
      </c>
      <c r="EO28" s="6">
        <f>IF(EH28=EO27,$C$93,0)</f>
        <v>0</v>
      </c>
      <c r="EP28" s="6">
        <f>IF(EH28=EP27,$C$104,0)</f>
        <v>0</v>
      </c>
      <c r="EQ28" s="5">
        <f>IF(EH28=EQ27,$C$116,0)</f>
        <v>0</v>
      </c>
      <c r="ER28" s="46">
        <f>IF(EH28=EI27,$C$27,IF(EH28=EJ27,$C$38,IF(EH28=EK27,$C$49,IF(EH28=EL27,$C$60,IF(EH28=EM27,$C$71,IF(EH28=EN27,$C$82,IF(EH28=EO27,$C$93,IF(EH28=EP27,$C$104,IF(EH28=EQ27,$C$116,0)))))))))</f>
        <v>0</v>
      </c>
      <c r="ES28" s="46" t="str">
        <f>IF(ER28=0,"",ER28)</f>
        <v/>
      </c>
      <c r="EU28" s="70">
        <f>Priemysel!C23</f>
        <v>0</v>
      </c>
      <c r="EV28" s="6">
        <f>IF(EU28=EV27,$C$27,0)</f>
        <v>0</v>
      </c>
      <c r="EW28" s="6">
        <f>IF(EU28=EW27,$C$38,0)</f>
        <v>0</v>
      </c>
      <c r="EX28" s="6">
        <f>IF(EU28=EX27,$C$49,0)</f>
        <v>0</v>
      </c>
      <c r="EY28" s="6">
        <f>IF(EU28=EY27,$C$60,0)</f>
        <v>0</v>
      </c>
      <c r="EZ28" s="6">
        <f>IF(EU28=EZ27,$C$71,0)</f>
        <v>0</v>
      </c>
      <c r="FA28" s="6">
        <f>IF(EU28=FA27,$C$82,0)</f>
        <v>0</v>
      </c>
      <c r="FB28" s="6">
        <f>IF(EU28=FB27,$C$93,0)</f>
        <v>0</v>
      </c>
      <c r="FC28" s="6">
        <f>IF(EU28=FC27,$C$104,0)</f>
        <v>0</v>
      </c>
      <c r="FD28" s="5">
        <f>IF(EU28=FD27,$C$116,0)</f>
        <v>0</v>
      </c>
      <c r="FE28" s="46">
        <f>IF(EU28=EV27,$C$27,IF(EU28=EW27,$C$38,IF(EU28=EX27,$C$49,IF(EU28=EY27,$C$60,IF(EU28=EZ27,$C$71,IF(EU28=FA27,$C$82,IF(EU28=FB27,$C$93,IF(EU28=FC27,$C$104,IF(EU28=FD27,$C$116,0)))))))))</f>
        <v>0</v>
      </c>
      <c r="FF28" s="46" t="str">
        <f>IF(FE28=0,"",FE28)</f>
        <v/>
      </c>
      <c r="FH28" s="70">
        <f>Priemysel!C24</f>
        <v>0</v>
      </c>
      <c r="FI28" s="6">
        <f>IF(FH28=FI27,$C$27,0)</f>
        <v>0</v>
      </c>
      <c r="FJ28" s="6">
        <f>IF(FH28=FJ27,$C$38,0)</f>
        <v>0</v>
      </c>
      <c r="FK28" s="6">
        <f>IF(FH28=FK27,$C$49,0)</f>
        <v>0</v>
      </c>
      <c r="FL28" s="6">
        <f>IF(FH28=FL27,$C$60,0)</f>
        <v>0</v>
      </c>
      <c r="FM28" s="6">
        <f>IF(FH28=FM27,$C$71,0)</f>
        <v>0</v>
      </c>
      <c r="FN28" s="6">
        <f>IF(FH28=FN27,$C$82,0)</f>
        <v>0</v>
      </c>
      <c r="FO28" s="6">
        <f>IF(FH28=FO27,$C$93,0)</f>
        <v>0</v>
      </c>
      <c r="FP28" s="6">
        <f>IF(FH28=FP27,$C$104,0)</f>
        <v>0</v>
      </c>
      <c r="FQ28" s="5">
        <f>IF(FH28=FQ27,$C$116,0)</f>
        <v>0</v>
      </c>
      <c r="FR28" s="46">
        <f>IF(FH28=FI27,$C$27,IF(FH28=FJ27,$C$38,IF(FH28=FK27,$C$49,IF(FH28=FL27,$C$60,IF(FH28=FM27,$C$71,IF(FH28=FN27,$C$82,IF(FH28=FO27,$C$93,IF(FH28=FP27,$C$104,IF(FH28=FQ27,$C$116,0)))))))))</f>
        <v>0</v>
      </c>
      <c r="FS28" s="46" t="str">
        <f>IF(FR28=0,"",FR28)</f>
        <v/>
      </c>
      <c r="FU28" s="70">
        <f>Priemysel!C25</f>
        <v>0</v>
      </c>
      <c r="FV28" s="6">
        <f>IF(FU28=FV27,$C$27,0)</f>
        <v>0</v>
      </c>
      <c r="FW28" s="6">
        <f>IF(FU28=FW27,$C$38,0)</f>
        <v>0</v>
      </c>
      <c r="FX28" s="6">
        <f>IF(FU28=FX27,$C$49,0)</f>
        <v>0</v>
      </c>
      <c r="FY28" s="6">
        <f>IF(FU28=FY27,$C$60,0)</f>
        <v>0</v>
      </c>
      <c r="FZ28" s="6">
        <f>IF(FU28=FZ27,$C$71,0)</f>
        <v>0</v>
      </c>
      <c r="GA28" s="6">
        <f>IF(FU28=GA27,$C$82,0)</f>
        <v>0</v>
      </c>
      <c r="GB28" s="6">
        <f>IF(FU28=GB27,$C$93,0)</f>
        <v>0</v>
      </c>
      <c r="GC28" s="6">
        <f>IF(FU28=GC27,$C$104,0)</f>
        <v>0</v>
      </c>
      <c r="GD28" s="5">
        <f>IF(FU28=GD27,$C$116,0)</f>
        <v>0</v>
      </c>
      <c r="GE28" s="46">
        <f>IF(FU28=FV27,$C$27,IF(FU28=FW27,$C$38,IF(FU28=FX27,$C$49,IF(FU28=FY27,$C$60,IF(FU28=FZ27,$C$71,IF(FU28=GA27,$C$82,IF(FU28=GB27,$C$93,IF(FU28=GC27,$C$104,IF(FU28=GD27,$C$116,0)))))))))</f>
        <v>0</v>
      </c>
      <c r="GF28" s="46" t="str">
        <f>IF(GE28=0,"",GE28)</f>
        <v/>
      </c>
      <c r="GH28" s="70">
        <f>Priemysel!C26</f>
        <v>0</v>
      </c>
      <c r="GI28" s="6">
        <f>IF(GH28=GI27,$C$27,0)</f>
        <v>0</v>
      </c>
      <c r="GJ28" s="6">
        <f>IF(GH28=GJ27,$C$38,0)</f>
        <v>0</v>
      </c>
      <c r="GK28" s="6">
        <f>IF(GH28=GK27,$C$49,0)</f>
        <v>0</v>
      </c>
      <c r="GL28" s="6">
        <f>IF(GH28=GL27,$C$60,0)</f>
        <v>0</v>
      </c>
      <c r="GM28" s="6">
        <f>IF(GH28=GM27,$C$71,0)</f>
        <v>0</v>
      </c>
      <c r="GN28" s="6">
        <f>IF(GH28=GN27,$C$82,0)</f>
        <v>0</v>
      </c>
      <c r="GO28" s="6">
        <f>IF(GH28=GO27,$C$93,0)</f>
        <v>0</v>
      </c>
      <c r="GP28" s="6">
        <f>IF(GH28=GP27,$C$104,0)</f>
        <v>0</v>
      </c>
      <c r="GQ28" s="5">
        <f>IF(GH28=GQ27,$C$116,0)</f>
        <v>0</v>
      </c>
      <c r="GR28" s="46">
        <f>IF(GH28=GI27,$C$27,IF(GH28=GJ27,$C$38,IF(GH28=GK27,$C$49,IF(GH28=GL27,$C$60,IF(GH28=GM27,$C$71,IF(GH28=GN27,$C$82,IF(GH28=GO27,$C$93,IF(GH28=GP27,$C$104,IF(GH28=GQ27,$C$116,0)))))))))</f>
        <v>0</v>
      </c>
      <c r="GS28" s="46" t="str">
        <f>IF(GR28=0,"",GR28)</f>
        <v/>
      </c>
    </row>
    <row r="29" spans="2:201" x14ac:dyDescent="0.25">
      <c r="B29" s="4"/>
      <c r="C29" s="5" t="s">
        <v>23</v>
      </c>
      <c r="H29" s="55" t="s">
        <v>75</v>
      </c>
      <c r="I29" s="6">
        <f>IF(H28=I27,$C$28,0)</f>
        <v>0</v>
      </c>
      <c r="J29" s="6">
        <f>IF(H28=J27,$C$39,0)</f>
        <v>0</v>
      </c>
      <c r="K29" s="6">
        <f>IF(H28=K27,$C$50,0)</f>
        <v>0</v>
      </c>
      <c r="L29" s="6">
        <f>IF(H28=L27,$C$61,0)</f>
        <v>0</v>
      </c>
      <c r="M29" s="6">
        <f>IF(H28=M27,$C$72,0)</f>
        <v>0</v>
      </c>
      <c r="N29" s="6">
        <f>IF(H28=N27,$C$83,0)</f>
        <v>0</v>
      </c>
      <c r="O29" s="6">
        <f>IF(H28=O27,$C$94,0)</f>
        <v>0</v>
      </c>
      <c r="P29" s="6">
        <f>IF(H28=P27,$C$105,0)</f>
        <v>0</v>
      </c>
      <c r="Q29" s="5">
        <f>IF(H28=Q27,$C$117,0)</f>
        <v>0</v>
      </c>
      <c r="R29" s="46">
        <f>IF(H28=I27,$C$28,IF(H28=J27,$C$39,IF(H28=K27,$C$50,IF(H28=L27,$C$61,IF(H28=M27,$C$72,IF(H28=N27,$C$83,IF(H28=O27,$C$94,IF(H28=P27,$C$105,IF(H28=Q27,$C$117,0)))))))))</f>
        <v>0</v>
      </c>
      <c r="S29" s="46" t="str">
        <f t="shared" ref="S29:S38" si="15">IF(R29=0,"",R29)</f>
        <v/>
      </c>
      <c r="U29" s="55" t="s">
        <v>75</v>
      </c>
      <c r="V29" s="6">
        <f>IF(U28=V27,$C$28,0)</f>
        <v>0</v>
      </c>
      <c r="W29" s="6">
        <f>IF(U28=W27,$C$39,0)</f>
        <v>0</v>
      </c>
      <c r="X29" s="6">
        <f>IF(U28=X27,$C$50,0)</f>
        <v>0</v>
      </c>
      <c r="Y29" s="6">
        <f>IF(U28=Y27,$C$61,0)</f>
        <v>0</v>
      </c>
      <c r="Z29" s="6">
        <f>IF(U28=Z27,$C$72,0)</f>
        <v>0</v>
      </c>
      <c r="AA29" s="6">
        <f>IF(U28=AA27,$C$83,0)</f>
        <v>0</v>
      </c>
      <c r="AB29" s="6">
        <f>IF(U28=AB27,$C$94,0)</f>
        <v>0</v>
      </c>
      <c r="AC29" s="6">
        <f>IF(U28=AC27,$C$105,0)</f>
        <v>0</v>
      </c>
      <c r="AD29" s="5">
        <f>IF(U28=AD27,$C$117,0)</f>
        <v>0</v>
      </c>
      <c r="AE29" s="46">
        <f>IF(U28=V27,$C$28,IF(U28=W27,$C$39,IF(U28=X27,$C$50,IF(U28=Y27,$C$61,IF(U28=Z27,$C$72,IF(U28=AA27,$C$83,IF(U28=AB27,$C$94,IF(U28=AC27,$C$105,IF(U28=AD27,$C$117,0)))))))))</f>
        <v>0</v>
      </c>
      <c r="AF29" s="46" t="str">
        <f t="shared" ref="AF29:AF38" si="16">IF(AE29=0,"",AE29)</f>
        <v/>
      </c>
      <c r="AH29" s="55" t="s">
        <v>75</v>
      </c>
      <c r="AI29" s="6">
        <f>IF(AH28=AI27,$C$28,0)</f>
        <v>0</v>
      </c>
      <c r="AJ29" s="6">
        <f>IF(AH28=AJ27,$C$39,0)</f>
        <v>0</v>
      </c>
      <c r="AK29" s="6">
        <f>IF(AH28=AK27,$C$50,0)</f>
        <v>0</v>
      </c>
      <c r="AL29" s="6">
        <f>IF(AH28=AL27,$C$61,0)</f>
        <v>0</v>
      </c>
      <c r="AM29" s="6">
        <f>IF(AH28=AM27,$C$72,0)</f>
        <v>0</v>
      </c>
      <c r="AN29" s="6">
        <f>IF(AH28=AN27,$C$83,0)</f>
        <v>0</v>
      </c>
      <c r="AO29" s="6">
        <f>IF(AH28=AO27,$C$94,0)</f>
        <v>0</v>
      </c>
      <c r="AP29" s="6">
        <f>IF(AH28=AP27,$C$105,0)</f>
        <v>0</v>
      </c>
      <c r="AQ29" s="5">
        <f>IF(AH28=AQ27,$C$117,0)</f>
        <v>0</v>
      </c>
      <c r="AR29" s="46">
        <f>IF(AH28=AI27,$C$28,IF(AH28=AJ27,$C$39,IF(AH28=AK27,$C$50,IF(AH28=AL27,$C$61,IF(AH28=AM27,$C$72,IF(AH28=AN27,$C$83,IF(AH28=AO27,$C$94,IF(AH28=AP27,$C$105,IF(AH28=AQ27,$C$117,0)))))))))</f>
        <v>0</v>
      </c>
      <c r="AS29" s="46" t="str">
        <f t="shared" ref="AS29:AS38" si="17">IF(AR29=0,"",AR29)</f>
        <v/>
      </c>
      <c r="AU29" s="55" t="s">
        <v>75</v>
      </c>
      <c r="AV29" s="6">
        <f>IF(AU28=AV27,$C$28,0)</f>
        <v>0</v>
      </c>
      <c r="AW29" s="6">
        <f>IF(AU28=AW27,$C$39,0)</f>
        <v>0</v>
      </c>
      <c r="AX29" s="6">
        <f>IF(AU28=AX27,$C$50,0)</f>
        <v>0</v>
      </c>
      <c r="AY29" s="6">
        <f>IF(AU28=AY27,$C$61,0)</f>
        <v>0</v>
      </c>
      <c r="AZ29" s="6">
        <f>IF(AU28=AZ27,$C$72,0)</f>
        <v>0</v>
      </c>
      <c r="BA29" s="6">
        <f>IF(AU28=BA27,$C$83,0)</f>
        <v>0</v>
      </c>
      <c r="BB29" s="6">
        <f>IF(AU28=BB27,$C$94,0)</f>
        <v>0</v>
      </c>
      <c r="BC29" s="6">
        <f>IF(AU28=BC27,$C$105,0)</f>
        <v>0</v>
      </c>
      <c r="BD29" s="5">
        <f>IF(AU28=BD27,$C$117,0)</f>
        <v>0</v>
      </c>
      <c r="BE29" s="46">
        <f>IF(AU28=AV27,$C$28,IF(AU28=AW27,$C$39,IF(AU28=AX27,$C$50,IF(AU28=AY27,$C$61,IF(AU28=AZ27,$C$72,IF(AU28=BA27,$C$83,IF(AU28=BB27,$C$94,IF(AU28=BC27,$C$105,IF(AU28=BD27,$C$117,0)))))))))</f>
        <v>0</v>
      </c>
      <c r="BF29" s="46" t="str">
        <f t="shared" ref="BF29:BF38" si="18">IF(BE29=0,"",BE29)</f>
        <v/>
      </c>
      <c r="BH29" s="55" t="s">
        <v>75</v>
      </c>
      <c r="BI29" s="6">
        <f>IF(BH28=BI27,$C$28,0)</f>
        <v>0</v>
      </c>
      <c r="BJ29" s="6">
        <f>IF(BH28=BJ27,$C$39,0)</f>
        <v>0</v>
      </c>
      <c r="BK29" s="6">
        <f>IF(BH28=BK27,$C$50,0)</f>
        <v>0</v>
      </c>
      <c r="BL29" s="6">
        <f>IF(BH28=BL27,$C$61,0)</f>
        <v>0</v>
      </c>
      <c r="BM29" s="6">
        <f>IF(BH28=BM27,$C$72,0)</f>
        <v>0</v>
      </c>
      <c r="BN29" s="6">
        <f>IF(BH28=BN27,$C$83,0)</f>
        <v>0</v>
      </c>
      <c r="BO29" s="6">
        <f>IF(BH28=BO27,$C$94,0)</f>
        <v>0</v>
      </c>
      <c r="BP29" s="6">
        <f>IF(BH28=BP27,$C$105,0)</f>
        <v>0</v>
      </c>
      <c r="BQ29" s="5">
        <f>IF(BH28=BQ27,$C$117,0)</f>
        <v>0</v>
      </c>
      <c r="BR29" s="46">
        <f>IF(BH28=BI27,$C$28,IF(BH28=BJ27,$C$39,IF(BH28=BK27,$C$50,IF(BH28=BL27,$C$61,IF(BH28=BM27,$C$72,IF(BH28=BN27,$C$83,IF(BH28=BO27,$C$94,IF(BH28=BP27,$C$105,IF(BH28=BQ27,$C$117,0)))))))))</f>
        <v>0</v>
      </c>
      <c r="BS29" s="46" t="str">
        <f t="shared" ref="BS29:BS38" si="19">IF(BR29=0,"",BR29)</f>
        <v/>
      </c>
      <c r="BU29" s="55" t="s">
        <v>75</v>
      </c>
      <c r="BV29" s="6">
        <f>IF(BU28=BV27,$C$28,0)</f>
        <v>0</v>
      </c>
      <c r="BW29" s="6">
        <f>IF(BU28=BW27,$C$39,0)</f>
        <v>0</v>
      </c>
      <c r="BX29" s="6">
        <f>IF(BU28=BX27,$C$50,0)</f>
        <v>0</v>
      </c>
      <c r="BY29" s="6">
        <f>IF(BU28=BY27,$C$61,0)</f>
        <v>0</v>
      </c>
      <c r="BZ29" s="6">
        <f>IF(BU28=BZ27,$C$72,0)</f>
        <v>0</v>
      </c>
      <c r="CA29" s="6">
        <f>IF(BU28=CA27,$C$83,0)</f>
        <v>0</v>
      </c>
      <c r="CB29" s="6">
        <f>IF(BU28=CB27,$C$94,0)</f>
        <v>0</v>
      </c>
      <c r="CC29" s="6">
        <f>IF(BU28=CC27,$C$105,0)</f>
        <v>0</v>
      </c>
      <c r="CD29" s="5">
        <f>IF(BU28=CD27,$C$117,0)</f>
        <v>0</v>
      </c>
      <c r="CE29" s="46">
        <f>IF(BU28=BV27,$C$28,IF(BU28=BW27,$C$39,IF(BU28=BX27,$C$50,IF(BU28=BY27,$C$61,IF(BU28=BZ27,$C$72,IF(BU28=CA27,$C$83,IF(BU28=CB27,$C$94,IF(BU28=CC27,$C$105,IF(BU28=CD27,$C$117,0)))))))))</f>
        <v>0</v>
      </c>
      <c r="CF29" s="46" t="str">
        <f t="shared" ref="CF29:CF38" si="20">IF(CE29=0,"",CE29)</f>
        <v/>
      </c>
      <c r="CH29" s="55" t="s">
        <v>75</v>
      </c>
      <c r="CI29" s="6">
        <f>IF(CH28=CI27,$C$28,0)</f>
        <v>0</v>
      </c>
      <c r="CJ29" s="6">
        <f>IF(CH28=CJ27,$C$39,0)</f>
        <v>0</v>
      </c>
      <c r="CK29" s="6">
        <f>IF(CH28=CK27,$C$50,0)</f>
        <v>0</v>
      </c>
      <c r="CL29" s="6">
        <f>IF(CH28=CL27,$C$61,0)</f>
        <v>0</v>
      </c>
      <c r="CM29" s="6">
        <f>IF(CH28=CM27,$C$72,0)</f>
        <v>0</v>
      </c>
      <c r="CN29" s="6">
        <f>IF(CH28=CN27,$C$83,0)</f>
        <v>0</v>
      </c>
      <c r="CO29" s="6">
        <f>IF(CH28=CO27,$C$94,0)</f>
        <v>0</v>
      </c>
      <c r="CP29" s="6">
        <f>IF(CH28=CP27,$C$105,0)</f>
        <v>0</v>
      </c>
      <c r="CQ29" s="5">
        <f>IF(CH28=CQ27,$C$117,0)</f>
        <v>0</v>
      </c>
      <c r="CR29" s="46">
        <f>IF(CH28=CI27,$C$28,IF(CH28=CJ27,$C$39,IF(CH28=CK27,$C$50,IF(CH28=CL27,$C$61,IF(CH28=CM27,$C$72,IF(CH28=CN27,$C$83,IF(CH28=CO27,$C$94,IF(CH28=CP27,$C$105,IF(CH28=CQ27,$C$117,0)))))))))</f>
        <v>0</v>
      </c>
      <c r="CS29" s="46" t="str">
        <f t="shared" ref="CS29:CS38" si="21">IF(CR29=0,"",CR29)</f>
        <v/>
      </c>
      <c r="CU29" s="55" t="s">
        <v>75</v>
      </c>
      <c r="CV29" s="6">
        <f>IF(CU28=CV27,$C$28,0)</f>
        <v>0</v>
      </c>
      <c r="CW29" s="6">
        <f>IF(CU28=CW27,$C$39,0)</f>
        <v>0</v>
      </c>
      <c r="CX29" s="6">
        <f>IF(CU28=CX27,$C$50,0)</f>
        <v>0</v>
      </c>
      <c r="CY29" s="6">
        <f>IF(CU28=CY27,$C$61,0)</f>
        <v>0</v>
      </c>
      <c r="CZ29" s="6">
        <f>IF(CU28=CZ27,$C$72,0)</f>
        <v>0</v>
      </c>
      <c r="DA29" s="6">
        <f>IF(CU28=DA27,$C$83,0)</f>
        <v>0</v>
      </c>
      <c r="DB29" s="6">
        <f>IF(CU28=DB27,$C$94,0)</f>
        <v>0</v>
      </c>
      <c r="DC29" s="6">
        <f>IF(CU28=DC27,$C$105,0)</f>
        <v>0</v>
      </c>
      <c r="DD29" s="5">
        <f>IF(CU28=DD27,$C$117,0)</f>
        <v>0</v>
      </c>
      <c r="DE29" s="46">
        <f>IF(CU28=CV27,$C$28,IF(CU28=CW27,$C$39,IF(CU28=CX27,$C$50,IF(CU28=CY27,$C$61,IF(CU28=CZ27,$C$72,IF(CU28=DA27,$C$83,IF(CU28=DB27,$C$94,IF(CU28=DC27,$C$105,IF(CU28=DD27,$C$117,0)))))))))</f>
        <v>0</v>
      </c>
      <c r="DF29" s="46" t="str">
        <f t="shared" ref="DF29:DF38" si="22">IF(DE29=0,"",DE29)</f>
        <v/>
      </c>
      <c r="DH29" s="55" t="s">
        <v>75</v>
      </c>
      <c r="DI29" s="6">
        <f>IF(DH28=DI27,$C$28,0)</f>
        <v>0</v>
      </c>
      <c r="DJ29" s="6">
        <f>IF(DH28=DJ27,$C$39,0)</f>
        <v>0</v>
      </c>
      <c r="DK29" s="6">
        <f>IF(DH28=DK27,$C$50,0)</f>
        <v>0</v>
      </c>
      <c r="DL29" s="6">
        <f>IF(DH28=DL27,$C$61,0)</f>
        <v>0</v>
      </c>
      <c r="DM29" s="6">
        <f>IF(DH28=DM27,$C$72,0)</f>
        <v>0</v>
      </c>
      <c r="DN29" s="6">
        <f>IF(DH28=DN27,$C$83,0)</f>
        <v>0</v>
      </c>
      <c r="DO29" s="6">
        <f>IF(DH28=DO27,$C$94,0)</f>
        <v>0</v>
      </c>
      <c r="DP29" s="6">
        <f>IF(DH28=DP27,$C$105,0)</f>
        <v>0</v>
      </c>
      <c r="DQ29" s="5">
        <f>IF(DH28=DQ27,$C$117,0)</f>
        <v>0</v>
      </c>
      <c r="DR29" s="46">
        <f>IF(DH28=DI27,$C$28,IF(DH28=DJ27,$C$39,IF(DH28=DK27,$C$50,IF(DH28=DL27,$C$61,IF(DH28=DM27,$C$72,IF(DH28=DN27,$C$83,IF(DH28=DO27,$C$94,IF(DH28=DP27,$C$105,IF(DH28=DQ27,$C$117,0)))))))))</f>
        <v>0</v>
      </c>
      <c r="DS29" s="46" t="str">
        <f t="shared" ref="DS29:DS38" si="23">IF(DR29=0,"",DR29)</f>
        <v/>
      </c>
      <c r="DU29" s="55" t="s">
        <v>75</v>
      </c>
      <c r="DV29" s="6">
        <f>IF(DU28=DV27,$C$28,0)</f>
        <v>0</v>
      </c>
      <c r="DW29" s="6">
        <f>IF(DU28=DW27,$C$39,0)</f>
        <v>0</v>
      </c>
      <c r="DX29" s="6">
        <f>IF(DU28=DX27,$C$50,0)</f>
        <v>0</v>
      </c>
      <c r="DY29" s="6">
        <f>IF(DU28=DY27,$C$61,0)</f>
        <v>0</v>
      </c>
      <c r="DZ29" s="6">
        <f>IF(DU28=DZ27,$C$72,0)</f>
        <v>0</v>
      </c>
      <c r="EA29" s="6">
        <f>IF(DU28=EA27,$C$83,0)</f>
        <v>0</v>
      </c>
      <c r="EB29" s="6">
        <f>IF(DU28=EB27,$C$94,0)</f>
        <v>0</v>
      </c>
      <c r="EC29" s="6">
        <f>IF(DU28=EC27,$C$105,0)</f>
        <v>0</v>
      </c>
      <c r="ED29" s="5">
        <f>IF(DU28=ED27,$C$117,0)</f>
        <v>0</v>
      </c>
      <c r="EE29" s="46">
        <f>IF(DU28=DV27,$C$28,IF(DU28=DW27,$C$39,IF(DU28=DX27,$C$50,IF(DU28=DY27,$C$61,IF(DU28=DZ27,$C$72,IF(DU28=EA27,$C$83,IF(DU28=EB27,$C$94,IF(DU28=EC27,$C$105,IF(DU28=ED27,$C$117,0)))))))))</f>
        <v>0</v>
      </c>
      <c r="EF29" s="46" t="str">
        <f t="shared" ref="EF29:EF38" si="24">IF(EE29=0,"",EE29)</f>
        <v/>
      </c>
      <c r="EH29" s="55" t="s">
        <v>75</v>
      </c>
      <c r="EI29" s="6">
        <f>IF(EH28=EI27,$C$28,0)</f>
        <v>0</v>
      </c>
      <c r="EJ29" s="6">
        <f>IF(EH28=EJ27,$C$39,0)</f>
        <v>0</v>
      </c>
      <c r="EK29" s="6">
        <f>IF(EH28=EK27,$C$50,0)</f>
        <v>0</v>
      </c>
      <c r="EL29" s="6">
        <f>IF(EH28=EL27,$C$61,0)</f>
        <v>0</v>
      </c>
      <c r="EM29" s="6">
        <f>IF(EH28=EM27,$C$72,0)</f>
        <v>0</v>
      </c>
      <c r="EN29" s="6">
        <f>IF(EH28=EN27,$C$83,0)</f>
        <v>0</v>
      </c>
      <c r="EO29" s="6">
        <f>IF(EH28=EO27,$C$94,0)</f>
        <v>0</v>
      </c>
      <c r="EP29" s="6">
        <f>IF(EH28=EP27,$C$105,0)</f>
        <v>0</v>
      </c>
      <c r="EQ29" s="5">
        <f>IF(EH28=EQ27,$C$117,0)</f>
        <v>0</v>
      </c>
      <c r="ER29" s="46">
        <f>IF(EH28=EI27,$C$28,IF(EH28=EJ27,$C$39,IF(EH28=EK27,$C$50,IF(EH28=EL27,$C$61,IF(EH28=EM27,$C$72,IF(EH28=EN27,$C$83,IF(EH28=EO27,$C$94,IF(EH28=EP27,$C$105,IF(EH28=EQ27,$C$117,0)))))))))</f>
        <v>0</v>
      </c>
      <c r="ES29" s="46" t="str">
        <f t="shared" ref="ES29:ES38" si="25">IF(ER29=0,"",ER29)</f>
        <v/>
      </c>
      <c r="EU29" s="55" t="s">
        <v>75</v>
      </c>
      <c r="EV29" s="6">
        <f>IF(EU28=EV27,$C$28,0)</f>
        <v>0</v>
      </c>
      <c r="EW29" s="6">
        <f>IF(EU28=EW27,$C$39,0)</f>
        <v>0</v>
      </c>
      <c r="EX29" s="6">
        <f>IF(EU28=EX27,$C$50,0)</f>
        <v>0</v>
      </c>
      <c r="EY29" s="6">
        <f>IF(EU28=EY27,$C$61,0)</f>
        <v>0</v>
      </c>
      <c r="EZ29" s="6">
        <f>IF(EU28=EZ27,$C$72,0)</f>
        <v>0</v>
      </c>
      <c r="FA29" s="6">
        <f>IF(EU28=FA27,$C$83,0)</f>
        <v>0</v>
      </c>
      <c r="FB29" s="6">
        <f>IF(EU28=FB27,$C$94,0)</f>
        <v>0</v>
      </c>
      <c r="FC29" s="6">
        <f>IF(EU28=FC27,$C$105,0)</f>
        <v>0</v>
      </c>
      <c r="FD29" s="5">
        <f>IF(EU28=FD27,$C$117,0)</f>
        <v>0</v>
      </c>
      <c r="FE29" s="46">
        <f>IF(EU28=EV27,$C$28,IF(EU28=EW27,$C$39,IF(EU28=EX27,$C$50,IF(EU28=EY27,$C$61,IF(EU28=EZ27,$C$72,IF(EU28=FA27,$C$83,IF(EU28=FB27,$C$94,IF(EU28=FC27,$C$105,IF(EU28=FD27,$C$117,0)))))))))</f>
        <v>0</v>
      </c>
      <c r="FF29" s="46" t="str">
        <f t="shared" ref="FF29:FF38" si="26">IF(FE29=0,"",FE29)</f>
        <v/>
      </c>
      <c r="FH29" s="55" t="s">
        <v>75</v>
      </c>
      <c r="FI29" s="6">
        <f>IF(FH28=FI27,$C$28,0)</f>
        <v>0</v>
      </c>
      <c r="FJ29" s="6">
        <f>IF(FH28=FJ27,$C$39,0)</f>
        <v>0</v>
      </c>
      <c r="FK29" s="6">
        <f>IF(FH28=FK27,$C$50,0)</f>
        <v>0</v>
      </c>
      <c r="FL29" s="6">
        <f>IF(FH28=FL27,$C$61,0)</f>
        <v>0</v>
      </c>
      <c r="FM29" s="6">
        <f>IF(FH28=FM27,$C$72,0)</f>
        <v>0</v>
      </c>
      <c r="FN29" s="6">
        <f>IF(FH28=FN27,$C$83,0)</f>
        <v>0</v>
      </c>
      <c r="FO29" s="6">
        <f>IF(FH28=FO27,$C$94,0)</f>
        <v>0</v>
      </c>
      <c r="FP29" s="6">
        <f>IF(FH28=FP27,$C$105,0)</f>
        <v>0</v>
      </c>
      <c r="FQ29" s="5">
        <f>IF(FH28=FQ27,$C$117,0)</f>
        <v>0</v>
      </c>
      <c r="FR29" s="46">
        <f>IF(FH28=FI27,$C$28,IF(FH28=FJ27,$C$39,IF(FH28=FK27,$C$50,IF(FH28=FL27,$C$61,IF(FH28=FM27,$C$72,IF(FH28=FN27,$C$83,IF(FH28=FO27,$C$94,IF(FH28=FP27,$C$105,IF(FH28=FQ27,$C$117,0)))))))))</f>
        <v>0</v>
      </c>
      <c r="FS29" s="46" t="str">
        <f t="shared" ref="FS29:FS38" si="27">IF(FR29=0,"",FR29)</f>
        <v/>
      </c>
      <c r="FU29" s="55" t="s">
        <v>75</v>
      </c>
      <c r="FV29" s="6">
        <f>IF(FU28=FV27,$C$28,0)</f>
        <v>0</v>
      </c>
      <c r="FW29" s="6">
        <f>IF(FU28=FW27,$C$39,0)</f>
        <v>0</v>
      </c>
      <c r="FX29" s="6">
        <f>IF(FU28=FX27,$C$50,0)</f>
        <v>0</v>
      </c>
      <c r="FY29" s="6">
        <f>IF(FU28=FY27,$C$61,0)</f>
        <v>0</v>
      </c>
      <c r="FZ29" s="6">
        <f>IF(FU28=FZ27,$C$72,0)</f>
        <v>0</v>
      </c>
      <c r="GA29" s="6">
        <f>IF(FU28=GA27,$C$83,0)</f>
        <v>0</v>
      </c>
      <c r="GB29" s="6">
        <f>IF(FU28=GB27,$C$94,0)</f>
        <v>0</v>
      </c>
      <c r="GC29" s="6">
        <f>IF(FU28=GC27,$C$105,0)</f>
        <v>0</v>
      </c>
      <c r="GD29" s="5">
        <f>IF(FU28=GD27,$C$117,0)</f>
        <v>0</v>
      </c>
      <c r="GE29" s="46">
        <f>IF(FU28=FV27,$C$28,IF(FU28=FW27,$C$39,IF(FU28=FX27,$C$50,IF(FU28=FY27,$C$61,IF(FU28=FZ27,$C$72,IF(FU28=GA27,$C$83,IF(FU28=GB27,$C$94,IF(FU28=GC27,$C$105,IF(FU28=GD27,$C$117,0)))))))))</f>
        <v>0</v>
      </c>
      <c r="GF29" s="46" t="str">
        <f t="shared" ref="GF29:GF38" si="28">IF(GE29=0,"",GE29)</f>
        <v/>
      </c>
      <c r="GH29" s="55" t="s">
        <v>75</v>
      </c>
      <c r="GI29" s="6">
        <f>IF(GH28=GI27,$C$28,0)</f>
        <v>0</v>
      </c>
      <c r="GJ29" s="6">
        <f>IF(GH28=GJ27,$C$39,0)</f>
        <v>0</v>
      </c>
      <c r="GK29" s="6">
        <f>IF(GH28=GK27,$C$50,0)</f>
        <v>0</v>
      </c>
      <c r="GL29" s="6">
        <f>IF(GH28=GL27,$C$61,0)</f>
        <v>0</v>
      </c>
      <c r="GM29" s="6">
        <f>IF(GH28=GM27,$C$72,0)</f>
        <v>0</v>
      </c>
      <c r="GN29" s="6">
        <f>IF(GH28=GN27,$C$83,0)</f>
        <v>0</v>
      </c>
      <c r="GO29" s="6">
        <f>IF(GH28=GO27,$C$94,0)</f>
        <v>0</v>
      </c>
      <c r="GP29" s="6">
        <f>IF(GH28=GP27,$C$105,0)</f>
        <v>0</v>
      </c>
      <c r="GQ29" s="5">
        <f>IF(GH28=GQ27,$C$117,0)</f>
        <v>0</v>
      </c>
      <c r="GR29" s="46">
        <f>IF(GH28=GI27,$C$28,IF(GH28=GJ27,$C$39,IF(GH28=GK27,$C$50,IF(GH28=GL27,$C$61,IF(GH28=GM27,$C$72,IF(GH28=GN27,$C$83,IF(GH28=GO27,$C$94,IF(GH28=GP27,$C$105,IF(GH28=GQ27,$C$117,0)))))))))</f>
        <v>0</v>
      </c>
      <c r="GS29" s="46" t="str">
        <f t="shared" ref="GS29:GS38" si="29">IF(GR29=0,"",GR29)</f>
        <v/>
      </c>
    </row>
    <row r="30" spans="2:201" x14ac:dyDescent="0.25">
      <c r="B30" s="4"/>
      <c r="C30" s="5" t="s">
        <v>82</v>
      </c>
      <c r="H30" s="55" t="s">
        <v>75</v>
      </c>
      <c r="I30" s="6">
        <f>IF(H28=I27,$C$29,0)</f>
        <v>0</v>
      </c>
      <c r="J30" s="6">
        <f>IF(H28=J27,$C$40,0)</f>
        <v>0</v>
      </c>
      <c r="K30" s="6">
        <f>IF(H28=K27,$C$51,0)</f>
        <v>0</v>
      </c>
      <c r="L30" s="6">
        <f>IF(H28=L27,$C$62,0)</f>
        <v>0</v>
      </c>
      <c r="M30" s="6">
        <f>IF(H28=M27,$C$73,0)</f>
        <v>0</v>
      </c>
      <c r="N30" s="6">
        <f>IF(H28=N27,$C$84,0)</f>
        <v>0</v>
      </c>
      <c r="O30" s="6">
        <f>IF(H28=O27,$C$95,0)</f>
        <v>0</v>
      </c>
      <c r="P30" s="6">
        <f>IF(H28=P27,$C$106,0)</f>
        <v>0</v>
      </c>
      <c r="Q30" s="5">
        <f>IF(H28=Q27,$C$118,0)</f>
        <v>0</v>
      </c>
      <c r="R30" s="46">
        <f>IF(H28=I27,$C$29,IF(H28=J27,$C$40,IF(H28=K27,$C$51,IF(H28=L27,$C$62,IF(H28=M27,$C$73,IF(H28=N27,$C$84,IF(H28=O27,$C$95,IF(H28=P27,$C$106,IF(H28=Q27,$C$118,0)))))))))</f>
        <v>0</v>
      </c>
      <c r="S30" s="46" t="str">
        <f t="shared" si="15"/>
        <v/>
      </c>
      <c r="U30" s="55" t="s">
        <v>75</v>
      </c>
      <c r="V30" s="6">
        <f>IF(U28=V27,$C$29,0)</f>
        <v>0</v>
      </c>
      <c r="W30" s="6">
        <f>IF(U28=W27,$C$40,0)</f>
        <v>0</v>
      </c>
      <c r="X30" s="6">
        <f>IF(U28=X27,$C$51,0)</f>
        <v>0</v>
      </c>
      <c r="Y30" s="6">
        <f>IF(U28=Y27,$C$62,0)</f>
        <v>0</v>
      </c>
      <c r="Z30" s="6">
        <f>IF(U28=Z27,$C$73,0)</f>
        <v>0</v>
      </c>
      <c r="AA30" s="6">
        <f>IF(U28=AA27,$C$84,0)</f>
        <v>0</v>
      </c>
      <c r="AB30" s="6">
        <f>IF(U28=AB27,$C$95,0)</f>
        <v>0</v>
      </c>
      <c r="AC30" s="6">
        <f>IF(U28=AC27,$C$106,0)</f>
        <v>0</v>
      </c>
      <c r="AD30" s="5">
        <f>IF(U28=AD27,$C$118,0)</f>
        <v>0</v>
      </c>
      <c r="AE30" s="46">
        <f>IF(U28=V27,$C$29,IF(U28=W27,$C$40,IF(U28=X27,$C$51,IF(U28=Y27,$C$62,IF(U28=Z27,$C$73,IF(U28=AA27,$C$84,IF(U28=AB27,$C$95,IF(U28=AC27,$C$106,IF(U28=AD27,$C$118,0)))))))))</f>
        <v>0</v>
      </c>
      <c r="AF30" s="46" t="str">
        <f t="shared" si="16"/>
        <v/>
      </c>
      <c r="AH30" s="55" t="s">
        <v>75</v>
      </c>
      <c r="AI30" s="6">
        <f>IF(AH28=AI27,$C$29,0)</f>
        <v>0</v>
      </c>
      <c r="AJ30" s="6">
        <f>IF(AH28=AJ27,$C$40,0)</f>
        <v>0</v>
      </c>
      <c r="AK30" s="6">
        <f>IF(AH28=AK27,$C$51,0)</f>
        <v>0</v>
      </c>
      <c r="AL30" s="6">
        <f>IF(AH28=AL27,$C$62,0)</f>
        <v>0</v>
      </c>
      <c r="AM30" s="6">
        <f>IF(AH28=AM27,$C$73,0)</f>
        <v>0</v>
      </c>
      <c r="AN30" s="6">
        <f>IF(AH28=AN27,$C$84,0)</f>
        <v>0</v>
      </c>
      <c r="AO30" s="6">
        <f>IF(AH28=AO27,$C$95,0)</f>
        <v>0</v>
      </c>
      <c r="AP30" s="6">
        <f>IF(AH28=AP27,$C$106,0)</f>
        <v>0</v>
      </c>
      <c r="AQ30" s="5">
        <f>IF(AH28=AQ27,$C$118,0)</f>
        <v>0</v>
      </c>
      <c r="AR30" s="46">
        <f>IF(AH28=AI27,$C$29,IF(AH28=AJ27,$C$40,IF(AH28=AK27,$C$51,IF(AH28=AL27,$C$62,IF(AH28=AM27,$C$73,IF(AH28=AN27,$C$84,IF(AH28=AO27,$C$95,IF(AH28=AP27,$C$106,IF(AH28=AQ27,$C$118,0)))))))))</f>
        <v>0</v>
      </c>
      <c r="AS30" s="46" t="str">
        <f t="shared" si="17"/>
        <v/>
      </c>
      <c r="AU30" s="55" t="s">
        <v>75</v>
      </c>
      <c r="AV30" s="6">
        <f>IF(AU28=AV27,$C$29,0)</f>
        <v>0</v>
      </c>
      <c r="AW30" s="6">
        <f>IF(AU28=AW27,$C$40,0)</f>
        <v>0</v>
      </c>
      <c r="AX30" s="6">
        <f>IF(AU28=AX27,$C$51,0)</f>
        <v>0</v>
      </c>
      <c r="AY30" s="6">
        <f>IF(AU28=AY27,$C$62,0)</f>
        <v>0</v>
      </c>
      <c r="AZ30" s="6">
        <f>IF(AU28=AZ27,$C$73,0)</f>
        <v>0</v>
      </c>
      <c r="BA30" s="6">
        <f>IF(AU28=BA27,$C$84,0)</f>
        <v>0</v>
      </c>
      <c r="BB30" s="6">
        <f>IF(AU28=BB27,$C$95,0)</f>
        <v>0</v>
      </c>
      <c r="BC30" s="6">
        <f>IF(AU28=BC27,$C$106,0)</f>
        <v>0</v>
      </c>
      <c r="BD30" s="5">
        <f>IF(AU28=BD27,$C$118,0)</f>
        <v>0</v>
      </c>
      <c r="BE30" s="46">
        <f>IF(AU28=AV27,$C$29,IF(AU28=AW27,$C$40,IF(AU28=AX27,$C$51,IF(AU28=AY27,$C$62,IF(AU28=AZ27,$C$73,IF(AU28=BA27,$C$84,IF(AU28=BB27,$C$95,IF(AU28=BC27,$C$106,IF(AU28=BD27,$C$118,0)))))))))</f>
        <v>0</v>
      </c>
      <c r="BF30" s="46" t="str">
        <f t="shared" si="18"/>
        <v/>
      </c>
      <c r="BH30" s="55" t="s">
        <v>75</v>
      </c>
      <c r="BI30" s="6">
        <f>IF(BH28=BI27,$C$29,0)</f>
        <v>0</v>
      </c>
      <c r="BJ30" s="6">
        <f>IF(BH28=BJ27,$C$40,0)</f>
        <v>0</v>
      </c>
      <c r="BK30" s="6">
        <f>IF(BH28=BK27,$C$51,0)</f>
        <v>0</v>
      </c>
      <c r="BL30" s="6">
        <f>IF(BH28=BL27,$C$62,0)</f>
        <v>0</v>
      </c>
      <c r="BM30" s="6">
        <f>IF(BH28=BM27,$C$73,0)</f>
        <v>0</v>
      </c>
      <c r="BN30" s="6">
        <f>IF(BH28=BN27,$C$84,0)</f>
        <v>0</v>
      </c>
      <c r="BO30" s="6">
        <f>IF(BH28=BO27,$C$95,0)</f>
        <v>0</v>
      </c>
      <c r="BP30" s="6">
        <f>IF(BH28=BP27,$C$106,0)</f>
        <v>0</v>
      </c>
      <c r="BQ30" s="5">
        <f>IF(BH28=BQ27,$C$118,0)</f>
        <v>0</v>
      </c>
      <c r="BR30" s="46">
        <f>IF(BH28=BI27,$C$29,IF(BH28=BJ27,$C$40,IF(BH28=BK27,$C$51,IF(BH28=BL27,$C$62,IF(BH28=BM27,$C$73,IF(BH28=BN27,$C$84,IF(BH28=BO27,$C$95,IF(BH28=BP27,$C$106,IF(BH28=BQ27,$C$118,0)))))))))</f>
        <v>0</v>
      </c>
      <c r="BS30" s="46" t="str">
        <f t="shared" si="19"/>
        <v/>
      </c>
      <c r="BU30" s="55" t="s">
        <v>75</v>
      </c>
      <c r="BV30" s="6">
        <f>IF(BU28=BV27,$C$29,0)</f>
        <v>0</v>
      </c>
      <c r="BW30" s="6">
        <f>IF(BU28=BW27,$C$40,0)</f>
        <v>0</v>
      </c>
      <c r="BX30" s="6">
        <f>IF(BU28=BX27,$C$51,0)</f>
        <v>0</v>
      </c>
      <c r="BY30" s="6">
        <f>IF(BU28=BY27,$C$62,0)</f>
        <v>0</v>
      </c>
      <c r="BZ30" s="6">
        <f>IF(BU28=BZ27,$C$73,0)</f>
        <v>0</v>
      </c>
      <c r="CA30" s="6">
        <f>IF(BU28=CA27,$C$84,0)</f>
        <v>0</v>
      </c>
      <c r="CB30" s="6">
        <f>IF(BU28=CB27,$C$95,0)</f>
        <v>0</v>
      </c>
      <c r="CC30" s="6">
        <f>IF(BU28=CC27,$C$106,0)</f>
        <v>0</v>
      </c>
      <c r="CD30" s="5">
        <f>IF(BU28=CD27,$C$118,0)</f>
        <v>0</v>
      </c>
      <c r="CE30" s="46">
        <f>IF(BU28=BV27,$C$29,IF(BU28=BW27,$C$40,IF(BU28=BX27,$C$51,IF(BU28=BY27,$C$62,IF(BU28=BZ27,$C$73,IF(BU28=CA27,$C$84,IF(BU28=CB27,$C$95,IF(BU28=CC27,$C$106,IF(BU28=CD27,$C$118,0)))))))))</f>
        <v>0</v>
      </c>
      <c r="CF30" s="46" t="str">
        <f t="shared" si="20"/>
        <v/>
      </c>
      <c r="CH30" s="55" t="s">
        <v>75</v>
      </c>
      <c r="CI30" s="6">
        <f>IF(CH28=CI27,$C$29,0)</f>
        <v>0</v>
      </c>
      <c r="CJ30" s="6">
        <f>IF(CH28=CJ27,$C$40,0)</f>
        <v>0</v>
      </c>
      <c r="CK30" s="6">
        <f>IF(CH28=CK27,$C$51,0)</f>
        <v>0</v>
      </c>
      <c r="CL30" s="6">
        <f>IF(CH28=CL27,$C$62,0)</f>
        <v>0</v>
      </c>
      <c r="CM30" s="6">
        <f>IF(CH28=CM27,$C$73,0)</f>
        <v>0</v>
      </c>
      <c r="CN30" s="6">
        <f>IF(CH28=CN27,$C$84,0)</f>
        <v>0</v>
      </c>
      <c r="CO30" s="6">
        <f>IF(CH28=CO27,$C$95,0)</f>
        <v>0</v>
      </c>
      <c r="CP30" s="6">
        <f>IF(CH28=CP27,$C$106,0)</f>
        <v>0</v>
      </c>
      <c r="CQ30" s="5">
        <f>IF(CH28=CQ27,$C$118,0)</f>
        <v>0</v>
      </c>
      <c r="CR30" s="46">
        <f>IF(CH28=CI27,$C$29,IF(CH28=CJ27,$C$40,IF(CH28=CK27,$C$51,IF(CH28=CL27,$C$62,IF(CH28=CM27,$C$73,IF(CH28=CN27,$C$84,IF(CH28=CO27,$C$95,IF(CH28=CP27,$C$106,IF(CH28=CQ27,$C$118,0)))))))))</f>
        <v>0</v>
      </c>
      <c r="CS30" s="46" t="str">
        <f t="shared" si="21"/>
        <v/>
      </c>
      <c r="CU30" s="55" t="s">
        <v>75</v>
      </c>
      <c r="CV30" s="6">
        <f>IF(CU28=CV27,$C$29,0)</f>
        <v>0</v>
      </c>
      <c r="CW30" s="6">
        <f>IF(CU28=CW27,$C$40,0)</f>
        <v>0</v>
      </c>
      <c r="CX30" s="6">
        <f>IF(CU28=CX27,$C$51,0)</f>
        <v>0</v>
      </c>
      <c r="CY30" s="6">
        <f>IF(CU28=CY27,$C$62,0)</f>
        <v>0</v>
      </c>
      <c r="CZ30" s="6">
        <f>IF(CU28=CZ27,$C$73,0)</f>
        <v>0</v>
      </c>
      <c r="DA30" s="6">
        <f>IF(CU28=DA27,$C$84,0)</f>
        <v>0</v>
      </c>
      <c r="DB30" s="6">
        <f>IF(CU28=DB27,$C$95,0)</f>
        <v>0</v>
      </c>
      <c r="DC30" s="6">
        <f>IF(CU28=DC27,$C$106,0)</f>
        <v>0</v>
      </c>
      <c r="DD30" s="5">
        <f>IF(CU28=DD27,$C$118,0)</f>
        <v>0</v>
      </c>
      <c r="DE30" s="46">
        <f>IF(CU28=CV27,$C$29,IF(CU28=CW27,$C$40,IF(CU28=CX27,$C$51,IF(CU28=CY27,$C$62,IF(CU28=CZ27,$C$73,IF(CU28=DA27,$C$84,IF(CU28=DB27,$C$95,IF(CU28=DC27,$C$106,IF(CU28=DD27,$C$118,0)))))))))</f>
        <v>0</v>
      </c>
      <c r="DF30" s="46" t="str">
        <f t="shared" si="22"/>
        <v/>
      </c>
      <c r="DH30" s="55" t="s">
        <v>75</v>
      </c>
      <c r="DI30" s="6">
        <f>IF(DH28=DI27,$C$29,0)</f>
        <v>0</v>
      </c>
      <c r="DJ30" s="6">
        <f>IF(DH28=DJ27,$C$40,0)</f>
        <v>0</v>
      </c>
      <c r="DK30" s="6">
        <f>IF(DH28=DK27,$C$51,0)</f>
        <v>0</v>
      </c>
      <c r="DL30" s="6">
        <f>IF(DH28=DL27,$C$62,0)</f>
        <v>0</v>
      </c>
      <c r="DM30" s="6">
        <f>IF(DH28=DM27,$C$73,0)</f>
        <v>0</v>
      </c>
      <c r="DN30" s="6">
        <f>IF(DH28=DN27,$C$84,0)</f>
        <v>0</v>
      </c>
      <c r="DO30" s="6">
        <f>IF(DH28=DO27,$C$95,0)</f>
        <v>0</v>
      </c>
      <c r="DP30" s="6">
        <f>IF(DH28=DP27,$C$106,0)</f>
        <v>0</v>
      </c>
      <c r="DQ30" s="5">
        <f>IF(DH28=DQ27,$C$118,0)</f>
        <v>0</v>
      </c>
      <c r="DR30" s="46">
        <f>IF(DH28=DI27,$C$29,IF(DH28=DJ27,$C$40,IF(DH28=DK27,$C$51,IF(DH28=DL27,$C$62,IF(DH28=DM27,$C$73,IF(DH28=DN27,$C$84,IF(DH28=DO27,$C$95,IF(DH28=DP27,$C$106,IF(DH28=DQ27,$C$118,0)))))))))</f>
        <v>0</v>
      </c>
      <c r="DS30" s="46" t="str">
        <f t="shared" si="23"/>
        <v/>
      </c>
      <c r="DU30" s="55" t="s">
        <v>75</v>
      </c>
      <c r="DV30" s="6">
        <f>IF(DU28=DV27,$C$29,0)</f>
        <v>0</v>
      </c>
      <c r="DW30" s="6">
        <f>IF(DU28=DW27,$C$40,0)</f>
        <v>0</v>
      </c>
      <c r="DX30" s="6">
        <f>IF(DU28=DX27,$C$51,0)</f>
        <v>0</v>
      </c>
      <c r="DY30" s="6">
        <f>IF(DU28=DY27,$C$62,0)</f>
        <v>0</v>
      </c>
      <c r="DZ30" s="6">
        <f>IF(DU28=DZ27,$C$73,0)</f>
        <v>0</v>
      </c>
      <c r="EA30" s="6">
        <f>IF(DU28=EA27,$C$84,0)</f>
        <v>0</v>
      </c>
      <c r="EB30" s="6">
        <f>IF(DU28=EB27,$C$95,0)</f>
        <v>0</v>
      </c>
      <c r="EC30" s="6">
        <f>IF(DU28=EC27,$C$106,0)</f>
        <v>0</v>
      </c>
      <c r="ED30" s="5">
        <f>IF(DU28=ED27,$C$118,0)</f>
        <v>0</v>
      </c>
      <c r="EE30" s="46">
        <f>IF(DU28=DV27,$C$29,IF(DU28=DW27,$C$40,IF(DU28=DX27,$C$51,IF(DU28=DY27,$C$62,IF(DU28=DZ27,$C$73,IF(DU28=EA27,$C$84,IF(DU28=EB27,$C$95,IF(DU28=EC27,$C$106,IF(DU28=ED27,$C$118,0)))))))))</f>
        <v>0</v>
      </c>
      <c r="EF30" s="46" t="str">
        <f t="shared" si="24"/>
        <v/>
      </c>
      <c r="EH30" s="55" t="s">
        <v>75</v>
      </c>
      <c r="EI30" s="6">
        <f>IF(EH28=EI27,$C$29,0)</f>
        <v>0</v>
      </c>
      <c r="EJ30" s="6">
        <f>IF(EH28=EJ27,$C$40,0)</f>
        <v>0</v>
      </c>
      <c r="EK30" s="6">
        <f>IF(EH28=EK27,$C$51,0)</f>
        <v>0</v>
      </c>
      <c r="EL30" s="6">
        <f>IF(EH28=EL27,$C$62,0)</f>
        <v>0</v>
      </c>
      <c r="EM30" s="6">
        <f>IF(EH28=EM27,$C$73,0)</f>
        <v>0</v>
      </c>
      <c r="EN30" s="6">
        <f>IF(EH28=EN27,$C$84,0)</f>
        <v>0</v>
      </c>
      <c r="EO30" s="6">
        <f>IF(EH28=EO27,$C$95,0)</f>
        <v>0</v>
      </c>
      <c r="EP30" s="6">
        <f>IF(EH28=EP27,$C$106,0)</f>
        <v>0</v>
      </c>
      <c r="EQ30" s="5">
        <f>IF(EH28=EQ27,$C$118,0)</f>
        <v>0</v>
      </c>
      <c r="ER30" s="46">
        <f>IF(EH28=EI27,$C$29,IF(EH28=EJ27,$C$40,IF(EH28=EK27,$C$51,IF(EH28=EL27,$C$62,IF(EH28=EM27,$C$73,IF(EH28=EN27,$C$84,IF(EH28=EO27,$C$95,IF(EH28=EP27,$C$106,IF(EH28=EQ27,$C$118,0)))))))))</f>
        <v>0</v>
      </c>
      <c r="ES30" s="46" t="str">
        <f t="shared" si="25"/>
        <v/>
      </c>
      <c r="EU30" s="55" t="s">
        <v>75</v>
      </c>
      <c r="EV30" s="6">
        <f>IF(EU28=EV27,$C$29,0)</f>
        <v>0</v>
      </c>
      <c r="EW30" s="6">
        <f>IF(EU28=EW27,$C$40,0)</f>
        <v>0</v>
      </c>
      <c r="EX30" s="6">
        <f>IF(EU28=EX27,$C$51,0)</f>
        <v>0</v>
      </c>
      <c r="EY30" s="6">
        <f>IF(EU28=EY27,$C$62,0)</f>
        <v>0</v>
      </c>
      <c r="EZ30" s="6">
        <f>IF(EU28=EZ27,$C$73,0)</f>
        <v>0</v>
      </c>
      <c r="FA30" s="6">
        <f>IF(EU28=FA27,$C$84,0)</f>
        <v>0</v>
      </c>
      <c r="FB30" s="6">
        <f>IF(EU28=FB27,$C$95,0)</f>
        <v>0</v>
      </c>
      <c r="FC30" s="6">
        <f>IF(EU28=FC27,$C$106,0)</f>
        <v>0</v>
      </c>
      <c r="FD30" s="5">
        <f>IF(EU28=FD27,$C$118,0)</f>
        <v>0</v>
      </c>
      <c r="FE30" s="46">
        <f>IF(EU28=EV27,$C$29,IF(EU28=EW27,$C$40,IF(EU28=EX27,$C$51,IF(EU28=EY27,$C$62,IF(EU28=EZ27,$C$73,IF(EU28=FA27,$C$84,IF(EU28=FB27,$C$95,IF(EU28=FC27,$C$106,IF(EU28=FD27,$C$118,0)))))))))</f>
        <v>0</v>
      </c>
      <c r="FF30" s="46" t="str">
        <f t="shared" si="26"/>
        <v/>
      </c>
      <c r="FH30" s="55" t="s">
        <v>75</v>
      </c>
      <c r="FI30" s="6">
        <f>IF(FH28=FI27,$C$29,0)</f>
        <v>0</v>
      </c>
      <c r="FJ30" s="6">
        <f>IF(FH28=FJ27,$C$40,0)</f>
        <v>0</v>
      </c>
      <c r="FK30" s="6">
        <f>IF(FH28=FK27,$C$51,0)</f>
        <v>0</v>
      </c>
      <c r="FL30" s="6">
        <f>IF(FH28=FL27,$C$62,0)</f>
        <v>0</v>
      </c>
      <c r="FM30" s="6">
        <f>IF(FH28=FM27,$C$73,0)</f>
        <v>0</v>
      </c>
      <c r="FN30" s="6">
        <f>IF(FH28=FN27,$C$84,0)</f>
        <v>0</v>
      </c>
      <c r="FO30" s="6">
        <f>IF(FH28=FO27,$C$95,0)</f>
        <v>0</v>
      </c>
      <c r="FP30" s="6">
        <f>IF(FH28=FP27,$C$106,0)</f>
        <v>0</v>
      </c>
      <c r="FQ30" s="5">
        <f>IF(FH28=FQ27,$C$118,0)</f>
        <v>0</v>
      </c>
      <c r="FR30" s="46">
        <f>IF(FH28=FI27,$C$29,IF(FH28=FJ27,$C$40,IF(FH28=FK27,$C$51,IF(FH28=FL27,$C$62,IF(FH28=FM27,$C$73,IF(FH28=FN27,$C$84,IF(FH28=FO27,$C$95,IF(FH28=FP27,$C$106,IF(FH28=FQ27,$C$118,0)))))))))</f>
        <v>0</v>
      </c>
      <c r="FS30" s="46" t="str">
        <f t="shared" si="27"/>
        <v/>
      </c>
      <c r="FU30" s="55" t="s">
        <v>75</v>
      </c>
      <c r="FV30" s="6">
        <f>IF(FU28=FV27,$C$29,0)</f>
        <v>0</v>
      </c>
      <c r="FW30" s="6">
        <f>IF(FU28=FW27,$C$40,0)</f>
        <v>0</v>
      </c>
      <c r="FX30" s="6">
        <f>IF(FU28=FX27,$C$51,0)</f>
        <v>0</v>
      </c>
      <c r="FY30" s="6">
        <f>IF(FU28=FY27,$C$62,0)</f>
        <v>0</v>
      </c>
      <c r="FZ30" s="6">
        <f>IF(FU28=FZ27,$C$73,0)</f>
        <v>0</v>
      </c>
      <c r="GA30" s="6">
        <f>IF(FU28=GA27,$C$84,0)</f>
        <v>0</v>
      </c>
      <c r="GB30" s="6">
        <f>IF(FU28=GB27,$C$95,0)</f>
        <v>0</v>
      </c>
      <c r="GC30" s="6">
        <f>IF(FU28=GC27,$C$106,0)</f>
        <v>0</v>
      </c>
      <c r="GD30" s="5">
        <f>IF(FU28=GD27,$C$118,0)</f>
        <v>0</v>
      </c>
      <c r="GE30" s="46">
        <f>IF(FU28=FV27,$C$29,IF(FU28=FW27,$C$40,IF(FU28=FX27,$C$51,IF(FU28=FY27,$C$62,IF(FU28=FZ27,$C$73,IF(FU28=GA27,$C$84,IF(FU28=GB27,$C$95,IF(FU28=GC27,$C$106,IF(FU28=GD27,$C$118,0)))))))))</f>
        <v>0</v>
      </c>
      <c r="GF30" s="46" t="str">
        <f t="shared" si="28"/>
        <v/>
      </c>
      <c r="GH30" s="55" t="s">
        <v>75</v>
      </c>
      <c r="GI30" s="6">
        <f>IF(GH28=GI27,$C$29,0)</f>
        <v>0</v>
      </c>
      <c r="GJ30" s="6">
        <f>IF(GH28=GJ27,$C$40,0)</f>
        <v>0</v>
      </c>
      <c r="GK30" s="6">
        <f>IF(GH28=GK27,$C$51,0)</f>
        <v>0</v>
      </c>
      <c r="GL30" s="6">
        <f>IF(GH28=GL27,$C$62,0)</f>
        <v>0</v>
      </c>
      <c r="GM30" s="6">
        <f>IF(GH28=GM27,$C$73,0)</f>
        <v>0</v>
      </c>
      <c r="GN30" s="6">
        <f>IF(GH28=GN27,$C$84,0)</f>
        <v>0</v>
      </c>
      <c r="GO30" s="6">
        <f>IF(GH28=GO27,$C$95,0)</f>
        <v>0</v>
      </c>
      <c r="GP30" s="6">
        <f>IF(GH28=GP27,$C$106,0)</f>
        <v>0</v>
      </c>
      <c r="GQ30" s="5">
        <f>IF(GH28=GQ27,$C$118,0)</f>
        <v>0</v>
      </c>
      <c r="GR30" s="46">
        <f>IF(GH28=GI27,$C$29,IF(GH28=GJ27,$C$40,IF(GH28=GK27,$C$51,IF(GH28=GL27,$C$62,IF(GH28=GM27,$C$73,IF(GH28=GN27,$C$84,IF(GH28=GO27,$C$95,IF(GH28=GP27,$C$106,IF(GH28=GQ27,$C$118,0)))))))))</f>
        <v>0</v>
      </c>
      <c r="GS30" s="46" t="str">
        <f t="shared" si="29"/>
        <v/>
      </c>
    </row>
    <row r="31" spans="2:201" x14ac:dyDescent="0.25">
      <c r="B31" s="4"/>
      <c r="C31" s="5" t="s">
        <v>83</v>
      </c>
      <c r="H31" s="55" t="s">
        <v>75</v>
      </c>
      <c r="I31" s="6">
        <f>IF(H28=I27,$C$30,0)</f>
        <v>0</v>
      </c>
      <c r="J31" s="6">
        <f>IF(H28=J27,$C$41,0)</f>
        <v>0</v>
      </c>
      <c r="K31" s="6">
        <f>IF(H28=K27,$C$52,0)</f>
        <v>0</v>
      </c>
      <c r="L31" s="6">
        <f>IF(H28=L27,$C$63,0)</f>
        <v>0</v>
      </c>
      <c r="M31" s="6">
        <f>IF(H28=M27,$C$74,0)</f>
        <v>0</v>
      </c>
      <c r="N31" s="6">
        <f>IF(H28=N27,$C$85,0)</f>
        <v>0</v>
      </c>
      <c r="O31" s="6">
        <f>IF(H28=O27,$C$96,0)</f>
        <v>0</v>
      </c>
      <c r="P31" s="6">
        <f>IF(H28=P27,$C$107,0)</f>
        <v>0</v>
      </c>
      <c r="Q31" s="5">
        <f>IF(H28=Q27,$C$119,0)</f>
        <v>0</v>
      </c>
      <c r="R31" s="46">
        <f>IF(H28=I27,$C$30,IF(H28=J27,$C$41,IF(H28=K27,$C$52,IF(H28=L27,$C$63,IF(H28=M27,$C$74,IF(H28=N27,$C$85,IF(H28=O27,$C$96,IF(H28=P27,$C$107,IF(H28=Q27,$C$119,0)))))))))</f>
        <v>0</v>
      </c>
      <c r="S31" s="46" t="str">
        <f t="shared" si="15"/>
        <v/>
      </c>
      <c r="U31" s="55" t="s">
        <v>75</v>
      </c>
      <c r="V31" s="6">
        <f>IF(U28=V27,$C$30,0)</f>
        <v>0</v>
      </c>
      <c r="W31" s="6">
        <f>IF(U28=W27,$C$41,0)</f>
        <v>0</v>
      </c>
      <c r="X31" s="6">
        <f>IF(U28=X27,$C$52,0)</f>
        <v>0</v>
      </c>
      <c r="Y31" s="6">
        <f>IF(U28=Y27,$C$63,0)</f>
        <v>0</v>
      </c>
      <c r="Z31" s="6">
        <f>IF(U28=Z27,$C$74,0)</f>
        <v>0</v>
      </c>
      <c r="AA31" s="6">
        <f>IF(U28=AA27,$C$85,0)</f>
        <v>0</v>
      </c>
      <c r="AB31" s="6">
        <f>IF(U28=AB27,$C$96,0)</f>
        <v>0</v>
      </c>
      <c r="AC31" s="6">
        <f>IF(U28=AC27,$C$107,0)</f>
        <v>0</v>
      </c>
      <c r="AD31" s="5">
        <f>IF(U28=AD27,$C$119,0)</f>
        <v>0</v>
      </c>
      <c r="AE31" s="46">
        <f>IF(U28=V27,$C$30,IF(U28=W27,$C$41,IF(U28=X27,$C$52,IF(U28=Y27,$C$63,IF(U28=Z27,$C$74,IF(U28=AA27,$C$85,IF(U28=AB27,$C$96,IF(U28=AC27,$C$107,IF(U28=AD27,$C$119,0)))))))))</f>
        <v>0</v>
      </c>
      <c r="AF31" s="46" t="str">
        <f t="shared" si="16"/>
        <v/>
      </c>
      <c r="AH31" s="55" t="s">
        <v>75</v>
      </c>
      <c r="AI31" s="6">
        <f>IF(AH28=AI27,$C$30,0)</f>
        <v>0</v>
      </c>
      <c r="AJ31" s="6">
        <f>IF(AH28=AJ27,$C$41,0)</f>
        <v>0</v>
      </c>
      <c r="AK31" s="6">
        <f>IF(AH28=AK27,$C$52,0)</f>
        <v>0</v>
      </c>
      <c r="AL31" s="6">
        <f>IF(AH28=AL27,$C$63,0)</f>
        <v>0</v>
      </c>
      <c r="AM31" s="6">
        <f>IF(AH28=AM27,$C$74,0)</f>
        <v>0</v>
      </c>
      <c r="AN31" s="6">
        <f>IF(AH28=AN27,$C$85,0)</f>
        <v>0</v>
      </c>
      <c r="AO31" s="6">
        <f>IF(AH28=AO27,$C$96,0)</f>
        <v>0</v>
      </c>
      <c r="AP31" s="6">
        <f>IF(AH28=AP27,$C$107,0)</f>
        <v>0</v>
      </c>
      <c r="AQ31" s="5">
        <f>IF(AH28=AQ27,$C$119,0)</f>
        <v>0</v>
      </c>
      <c r="AR31" s="46">
        <f>IF(AH28=AI27,$C$30,IF(AH28=AJ27,$C$41,IF(AH28=AK27,$C$52,IF(AH28=AL27,$C$63,IF(AH28=AM27,$C$74,IF(AH28=AN27,$C$85,IF(AH28=AO27,$C$96,IF(AH28=AP27,$C$107,IF(AH28=AQ27,$C$119,0)))))))))</f>
        <v>0</v>
      </c>
      <c r="AS31" s="46" t="str">
        <f t="shared" si="17"/>
        <v/>
      </c>
      <c r="AU31" s="55" t="s">
        <v>75</v>
      </c>
      <c r="AV31" s="6">
        <f>IF(AU28=AV27,$C$30,0)</f>
        <v>0</v>
      </c>
      <c r="AW31" s="6">
        <f>IF(AU28=AW27,$C$41,0)</f>
        <v>0</v>
      </c>
      <c r="AX31" s="6">
        <f>IF(AU28=AX27,$C$52,0)</f>
        <v>0</v>
      </c>
      <c r="AY31" s="6">
        <f>IF(AU28=AY27,$C$63,0)</f>
        <v>0</v>
      </c>
      <c r="AZ31" s="6">
        <f>IF(AU28=AZ27,$C$74,0)</f>
        <v>0</v>
      </c>
      <c r="BA31" s="6">
        <f>IF(AU28=BA27,$C$85,0)</f>
        <v>0</v>
      </c>
      <c r="BB31" s="6">
        <f>IF(AU28=BB27,$C$96,0)</f>
        <v>0</v>
      </c>
      <c r="BC31" s="6">
        <f>IF(AU28=BC27,$C$107,0)</f>
        <v>0</v>
      </c>
      <c r="BD31" s="5">
        <f>IF(AU28=BD27,$C$119,0)</f>
        <v>0</v>
      </c>
      <c r="BE31" s="46">
        <f>IF(AU28=AV27,$C$30,IF(AU28=AW27,$C$41,IF(AU28=AX27,$C$52,IF(AU28=AY27,$C$63,IF(AU28=AZ27,$C$74,IF(AU28=BA27,$C$85,IF(AU28=BB27,$C$96,IF(AU28=BC27,$C$107,IF(AU28=BD27,$C$119,0)))))))))</f>
        <v>0</v>
      </c>
      <c r="BF31" s="46" t="str">
        <f t="shared" si="18"/>
        <v/>
      </c>
      <c r="BH31" s="55" t="s">
        <v>75</v>
      </c>
      <c r="BI31" s="6">
        <f>IF(BH28=BI27,$C$30,0)</f>
        <v>0</v>
      </c>
      <c r="BJ31" s="6">
        <f>IF(BH28=BJ27,$C$41,0)</f>
        <v>0</v>
      </c>
      <c r="BK31" s="6">
        <f>IF(BH28=BK27,$C$52,0)</f>
        <v>0</v>
      </c>
      <c r="BL31" s="6">
        <f>IF(BH28=BL27,$C$63,0)</f>
        <v>0</v>
      </c>
      <c r="BM31" s="6">
        <f>IF(BH28=BM27,$C$74,0)</f>
        <v>0</v>
      </c>
      <c r="BN31" s="6">
        <f>IF(BH28=BN27,$C$85,0)</f>
        <v>0</v>
      </c>
      <c r="BO31" s="6">
        <f>IF(BH28=BO27,$C$96,0)</f>
        <v>0</v>
      </c>
      <c r="BP31" s="6">
        <f>IF(BH28=BP27,$C$107,0)</f>
        <v>0</v>
      </c>
      <c r="BQ31" s="5">
        <f>IF(BH28=BQ27,$C$119,0)</f>
        <v>0</v>
      </c>
      <c r="BR31" s="46">
        <f>IF(BH28=BI27,$C$30,IF(BH28=BJ27,$C$41,IF(BH28=BK27,$C$52,IF(BH28=BL27,$C$63,IF(BH28=BM27,$C$74,IF(BH28=BN27,$C$85,IF(BH28=BO27,$C$96,IF(BH28=BP27,$C$107,IF(BH28=BQ27,$C$119,0)))))))))</f>
        <v>0</v>
      </c>
      <c r="BS31" s="46" t="str">
        <f t="shared" si="19"/>
        <v/>
      </c>
      <c r="BU31" s="55" t="s">
        <v>75</v>
      </c>
      <c r="BV31" s="6">
        <f>IF(BU28=BV27,$C$30,0)</f>
        <v>0</v>
      </c>
      <c r="BW31" s="6">
        <f>IF(BU28=BW27,$C$41,0)</f>
        <v>0</v>
      </c>
      <c r="BX31" s="6">
        <f>IF(BU28=BX27,$C$52,0)</f>
        <v>0</v>
      </c>
      <c r="BY31" s="6">
        <f>IF(BU28=BY27,$C$63,0)</f>
        <v>0</v>
      </c>
      <c r="BZ31" s="6">
        <f>IF(BU28=BZ27,$C$74,0)</f>
        <v>0</v>
      </c>
      <c r="CA31" s="6">
        <f>IF(BU28=CA27,$C$85,0)</f>
        <v>0</v>
      </c>
      <c r="CB31" s="6">
        <f>IF(BU28=CB27,$C$96,0)</f>
        <v>0</v>
      </c>
      <c r="CC31" s="6">
        <f>IF(BU28=CC27,$C$107,0)</f>
        <v>0</v>
      </c>
      <c r="CD31" s="5">
        <f>IF(BU28=CD27,$C$119,0)</f>
        <v>0</v>
      </c>
      <c r="CE31" s="46">
        <f>IF(BU28=BV27,$C$30,IF(BU28=BW27,$C$41,IF(BU28=BX27,$C$52,IF(BU28=BY27,$C$63,IF(BU28=BZ27,$C$74,IF(BU28=CA27,$C$85,IF(BU28=CB27,$C$96,IF(BU28=CC27,$C$107,IF(BU28=CD27,$C$119,0)))))))))</f>
        <v>0</v>
      </c>
      <c r="CF31" s="46" t="str">
        <f t="shared" si="20"/>
        <v/>
      </c>
      <c r="CH31" s="55" t="s">
        <v>75</v>
      </c>
      <c r="CI31" s="6">
        <f>IF(CH28=CI27,$C$30,0)</f>
        <v>0</v>
      </c>
      <c r="CJ31" s="6">
        <f>IF(CH28=CJ27,$C$41,0)</f>
        <v>0</v>
      </c>
      <c r="CK31" s="6">
        <f>IF(CH28=CK27,$C$52,0)</f>
        <v>0</v>
      </c>
      <c r="CL31" s="6">
        <f>IF(CH28=CL27,$C$63,0)</f>
        <v>0</v>
      </c>
      <c r="CM31" s="6">
        <f>IF(CH28=CM27,$C$74,0)</f>
        <v>0</v>
      </c>
      <c r="CN31" s="6">
        <f>IF(CH28=CN27,$C$85,0)</f>
        <v>0</v>
      </c>
      <c r="CO31" s="6">
        <f>IF(CH28=CO27,$C$96,0)</f>
        <v>0</v>
      </c>
      <c r="CP31" s="6">
        <f>IF(CH28=CP27,$C$107,0)</f>
        <v>0</v>
      </c>
      <c r="CQ31" s="5">
        <f>IF(CH28=CQ27,$C$119,0)</f>
        <v>0</v>
      </c>
      <c r="CR31" s="46">
        <f>IF(CH28=CI27,$C$30,IF(CH28=CJ27,$C$41,IF(CH28=CK27,$C$52,IF(CH28=CL27,$C$63,IF(CH28=CM27,$C$74,IF(CH28=CN27,$C$85,IF(CH28=CO27,$C$96,IF(CH28=CP27,$C$107,IF(CH28=CQ27,$C$119,0)))))))))</f>
        <v>0</v>
      </c>
      <c r="CS31" s="46" t="str">
        <f t="shared" si="21"/>
        <v/>
      </c>
      <c r="CU31" s="55" t="s">
        <v>75</v>
      </c>
      <c r="CV31" s="6">
        <f>IF(CU28=CV27,$C$30,0)</f>
        <v>0</v>
      </c>
      <c r="CW31" s="6">
        <f>IF(CU28=CW27,$C$41,0)</f>
        <v>0</v>
      </c>
      <c r="CX31" s="6">
        <f>IF(CU28=CX27,$C$52,0)</f>
        <v>0</v>
      </c>
      <c r="CY31" s="6">
        <f>IF(CU28=CY27,$C$63,0)</f>
        <v>0</v>
      </c>
      <c r="CZ31" s="6">
        <f>IF(CU28=CZ27,$C$74,0)</f>
        <v>0</v>
      </c>
      <c r="DA31" s="6">
        <f>IF(CU28=DA27,$C$85,0)</f>
        <v>0</v>
      </c>
      <c r="DB31" s="6">
        <f>IF(CU28=DB27,$C$96,0)</f>
        <v>0</v>
      </c>
      <c r="DC31" s="6">
        <f>IF(CU28=DC27,$C$107,0)</f>
        <v>0</v>
      </c>
      <c r="DD31" s="5">
        <f>IF(CU28=DD27,$C$119,0)</f>
        <v>0</v>
      </c>
      <c r="DE31" s="46">
        <f>IF(CU28=CV27,$C$30,IF(CU28=CW27,$C$41,IF(CU28=CX27,$C$52,IF(CU28=CY27,$C$63,IF(CU28=CZ27,$C$74,IF(CU28=DA27,$C$85,IF(CU28=DB27,$C$96,IF(CU28=DC27,$C$107,IF(CU28=DD27,$C$119,0)))))))))</f>
        <v>0</v>
      </c>
      <c r="DF31" s="46" t="str">
        <f t="shared" si="22"/>
        <v/>
      </c>
      <c r="DH31" s="55" t="s">
        <v>75</v>
      </c>
      <c r="DI31" s="6">
        <f>IF(DH28=DI27,$C$30,0)</f>
        <v>0</v>
      </c>
      <c r="DJ31" s="6">
        <f>IF(DH28=DJ27,$C$41,0)</f>
        <v>0</v>
      </c>
      <c r="DK31" s="6">
        <f>IF(DH28=DK27,$C$52,0)</f>
        <v>0</v>
      </c>
      <c r="DL31" s="6">
        <f>IF(DH28=DL27,$C$63,0)</f>
        <v>0</v>
      </c>
      <c r="DM31" s="6">
        <f>IF(DH28=DM27,$C$74,0)</f>
        <v>0</v>
      </c>
      <c r="DN31" s="6">
        <f>IF(DH28=DN27,$C$85,0)</f>
        <v>0</v>
      </c>
      <c r="DO31" s="6">
        <f>IF(DH28=DO27,$C$96,0)</f>
        <v>0</v>
      </c>
      <c r="DP31" s="6">
        <f>IF(DH28=DP27,$C$107,0)</f>
        <v>0</v>
      </c>
      <c r="DQ31" s="5">
        <f>IF(DH28=DQ27,$C$119,0)</f>
        <v>0</v>
      </c>
      <c r="DR31" s="46">
        <f>IF(DH28=DI27,$C$30,IF(DH28=DJ27,$C$41,IF(DH28=DK27,$C$52,IF(DH28=DL27,$C$63,IF(DH28=DM27,$C$74,IF(DH28=DN27,$C$85,IF(DH28=DO27,$C$96,IF(DH28=DP27,$C$107,IF(DH28=DQ27,$C$119,0)))))))))</f>
        <v>0</v>
      </c>
      <c r="DS31" s="46" t="str">
        <f t="shared" si="23"/>
        <v/>
      </c>
      <c r="DU31" s="55" t="s">
        <v>75</v>
      </c>
      <c r="DV31" s="6">
        <f>IF(DU28=DV27,$C$30,0)</f>
        <v>0</v>
      </c>
      <c r="DW31" s="6">
        <f>IF(DU28=DW27,$C$41,0)</f>
        <v>0</v>
      </c>
      <c r="DX31" s="6">
        <f>IF(DU28=DX27,$C$52,0)</f>
        <v>0</v>
      </c>
      <c r="DY31" s="6">
        <f>IF(DU28=DY27,$C$63,0)</f>
        <v>0</v>
      </c>
      <c r="DZ31" s="6">
        <f>IF(DU28=DZ27,$C$74,0)</f>
        <v>0</v>
      </c>
      <c r="EA31" s="6">
        <f>IF(DU28=EA27,$C$85,0)</f>
        <v>0</v>
      </c>
      <c r="EB31" s="6">
        <f>IF(DU28=EB27,$C$96,0)</f>
        <v>0</v>
      </c>
      <c r="EC31" s="6">
        <f>IF(DU28=EC27,$C$107,0)</f>
        <v>0</v>
      </c>
      <c r="ED31" s="5">
        <f>IF(DU28=ED27,$C$119,0)</f>
        <v>0</v>
      </c>
      <c r="EE31" s="46">
        <f>IF(DU28=DV27,$C$30,IF(DU28=DW27,$C$41,IF(DU28=DX27,$C$52,IF(DU28=DY27,$C$63,IF(DU28=DZ27,$C$74,IF(DU28=EA27,$C$85,IF(DU28=EB27,$C$96,IF(DU28=EC27,$C$107,IF(DU28=ED27,$C$119,0)))))))))</f>
        <v>0</v>
      </c>
      <c r="EF31" s="46" t="str">
        <f t="shared" si="24"/>
        <v/>
      </c>
      <c r="EH31" s="55" t="s">
        <v>75</v>
      </c>
      <c r="EI31" s="6">
        <f>IF(EH28=EI27,$C$30,0)</f>
        <v>0</v>
      </c>
      <c r="EJ31" s="6">
        <f>IF(EH28=EJ27,$C$41,0)</f>
        <v>0</v>
      </c>
      <c r="EK31" s="6">
        <f>IF(EH28=EK27,$C$52,0)</f>
        <v>0</v>
      </c>
      <c r="EL31" s="6">
        <f>IF(EH28=EL27,$C$63,0)</f>
        <v>0</v>
      </c>
      <c r="EM31" s="6">
        <f>IF(EH28=EM27,$C$74,0)</f>
        <v>0</v>
      </c>
      <c r="EN31" s="6">
        <f>IF(EH28=EN27,$C$85,0)</f>
        <v>0</v>
      </c>
      <c r="EO31" s="6">
        <f>IF(EH28=EO27,$C$96,0)</f>
        <v>0</v>
      </c>
      <c r="EP31" s="6">
        <f>IF(EH28=EP27,$C$107,0)</f>
        <v>0</v>
      </c>
      <c r="EQ31" s="5">
        <f>IF(EH28=EQ27,$C$119,0)</f>
        <v>0</v>
      </c>
      <c r="ER31" s="46">
        <f>IF(EH28=EI27,$C$30,IF(EH28=EJ27,$C$41,IF(EH28=EK27,$C$52,IF(EH28=EL27,$C$63,IF(EH28=EM27,$C$74,IF(EH28=EN27,$C$85,IF(EH28=EO27,$C$96,IF(EH28=EP27,$C$107,IF(EH28=EQ27,$C$119,0)))))))))</f>
        <v>0</v>
      </c>
      <c r="ES31" s="46" t="str">
        <f t="shared" si="25"/>
        <v/>
      </c>
      <c r="EU31" s="55" t="s">
        <v>75</v>
      </c>
      <c r="EV31" s="6">
        <f>IF(EU28=EV27,$C$30,0)</f>
        <v>0</v>
      </c>
      <c r="EW31" s="6">
        <f>IF(EU28=EW27,$C$41,0)</f>
        <v>0</v>
      </c>
      <c r="EX31" s="6">
        <f>IF(EU28=EX27,$C$52,0)</f>
        <v>0</v>
      </c>
      <c r="EY31" s="6">
        <f>IF(EU28=EY27,$C$63,0)</f>
        <v>0</v>
      </c>
      <c r="EZ31" s="6">
        <f>IF(EU28=EZ27,$C$74,0)</f>
        <v>0</v>
      </c>
      <c r="FA31" s="6">
        <f>IF(EU28=FA27,$C$85,0)</f>
        <v>0</v>
      </c>
      <c r="FB31" s="6">
        <f>IF(EU28=FB27,$C$96,0)</f>
        <v>0</v>
      </c>
      <c r="FC31" s="6">
        <f>IF(EU28=FC27,$C$107,0)</f>
        <v>0</v>
      </c>
      <c r="FD31" s="5">
        <f>IF(EU28=FD27,$C$119,0)</f>
        <v>0</v>
      </c>
      <c r="FE31" s="46">
        <f>IF(EU28=EV27,$C$30,IF(EU28=EW27,$C$41,IF(EU28=EX27,$C$52,IF(EU28=EY27,$C$63,IF(EU28=EZ27,$C$74,IF(EU28=FA27,$C$85,IF(EU28=FB27,$C$96,IF(EU28=FC27,$C$107,IF(EU28=FD27,$C$119,0)))))))))</f>
        <v>0</v>
      </c>
      <c r="FF31" s="46" t="str">
        <f t="shared" si="26"/>
        <v/>
      </c>
      <c r="FH31" s="55" t="s">
        <v>75</v>
      </c>
      <c r="FI31" s="6">
        <f>IF(FH28=FI27,$C$30,0)</f>
        <v>0</v>
      </c>
      <c r="FJ31" s="6">
        <f>IF(FH28=FJ27,$C$41,0)</f>
        <v>0</v>
      </c>
      <c r="FK31" s="6">
        <f>IF(FH28=FK27,$C$52,0)</f>
        <v>0</v>
      </c>
      <c r="FL31" s="6">
        <f>IF(FH28=FL27,$C$63,0)</f>
        <v>0</v>
      </c>
      <c r="FM31" s="6">
        <f>IF(FH28=FM27,$C$74,0)</f>
        <v>0</v>
      </c>
      <c r="FN31" s="6">
        <f>IF(FH28=FN27,$C$85,0)</f>
        <v>0</v>
      </c>
      <c r="FO31" s="6">
        <f>IF(FH28=FO27,$C$96,0)</f>
        <v>0</v>
      </c>
      <c r="FP31" s="6">
        <f>IF(FH28=FP27,$C$107,0)</f>
        <v>0</v>
      </c>
      <c r="FQ31" s="5">
        <f>IF(FH28=FQ27,$C$119,0)</f>
        <v>0</v>
      </c>
      <c r="FR31" s="46">
        <f>IF(FH28=FI27,$C$30,IF(FH28=FJ27,$C$41,IF(FH28=FK27,$C$52,IF(FH28=FL27,$C$63,IF(FH28=FM27,$C$74,IF(FH28=FN27,$C$85,IF(FH28=FO27,$C$96,IF(FH28=FP27,$C$107,IF(FH28=FQ27,$C$119,0)))))))))</f>
        <v>0</v>
      </c>
      <c r="FS31" s="46" t="str">
        <f t="shared" si="27"/>
        <v/>
      </c>
      <c r="FU31" s="55" t="s">
        <v>75</v>
      </c>
      <c r="FV31" s="6">
        <f>IF(FU28=FV27,$C$30,0)</f>
        <v>0</v>
      </c>
      <c r="FW31" s="6">
        <f>IF(FU28=FW27,$C$41,0)</f>
        <v>0</v>
      </c>
      <c r="FX31" s="6">
        <f>IF(FU28=FX27,$C$52,0)</f>
        <v>0</v>
      </c>
      <c r="FY31" s="6">
        <f>IF(FU28=FY27,$C$63,0)</f>
        <v>0</v>
      </c>
      <c r="FZ31" s="6">
        <f>IF(FU28=FZ27,$C$74,0)</f>
        <v>0</v>
      </c>
      <c r="GA31" s="6">
        <f>IF(FU28=GA27,$C$85,0)</f>
        <v>0</v>
      </c>
      <c r="GB31" s="6">
        <f>IF(FU28=GB27,$C$96,0)</f>
        <v>0</v>
      </c>
      <c r="GC31" s="6">
        <f>IF(FU28=GC27,$C$107,0)</f>
        <v>0</v>
      </c>
      <c r="GD31" s="5">
        <f>IF(FU28=GD27,$C$119,0)</f>
        <v>0</v>
      </c>
      <c r="GE31" s="46">
        <f>IF(FU28=FV27,$C$30,IF(FU28=FW27,$C$41,IF(FU28=FX27,$C$52,IF(FU28=FY27,$C$63,IF(FU28=FZ27,$C$74,IF(FU28=GA27,$C$85,IF(FU28=GB27,$C$96,IF(FU28=GC27,$C$107,IF(FU28=GD27,$C$119,0)))))))))</f>
        <v>0</v>
      </c>
      <c r="GF31" s="46" t="str">
        <f t="shared" si="28"/>
        <v/>
      </c>
      <c r="GH31" s="55" t="s">
        <v>75</v>
      </c>
      <c r="GI31" s="6">
        <f>IF(GH28=GI27,$C$30,0)</f>
        <v>0</v>
      </c>
      <c r="GJ31" s="6">
        <f>IF(GH28=GJ27,$C$41,0)</f>
        <v>0</v>
      </c>
      <c r="GK31" s="6">
        <f>IF(GH28=GK27,$C$52,0)</f>
        <v>0</v>
      </c>
      <c r="GL31" s="6">
        <f>IF(GH28=GL27,$C$63,0)</f>
        <v>0</v>
      </c>
      <c r="GM31" s="6">
        <f>IF(GH28=GM27,$C$74,0)</f>
        <v>0</v>
      </c>
      <c r="GN31" s="6">
        <f>IF(GH28=GN27,$C$85,0)</f>
        <v>0</v>
      </c>
      <c r="GO31" s="6">
        <f>IF(GH28=GO27,$C$96,0)</f>
        <v>0</v>
      </c>
      <c r="GP31" s="6">
        <f>IF(GH28=GP27,$C$107,0)</f>
        <v>0</v>
      </c>
      <c r="GQ31" s="5">
        <f>IF(GH28=GQ27,$C$119,0)</f>
        <v>0</v>
      </c>
      <c r="GR31" s="46">
        <f>IF(GH28=GI27,$C$30,IF(GH28=GJ27,$C$41,IF(GH28=GK27,$C$52,IF(GH28=GL27,$C$63,IF(GH28=GM27,$C$74,IF(GH28=GN27,$C$85,IF(GH28=GO27,$C$96,IF(GH28=GP27,$C$107,IF(GH28=GQ27,$C$119,0)))))))))</f>
        <v>0</v>
      </c>
      <c r="GS31" s="46" t="str">
        <f t="shared" si="29"/>
        <v/>
      </c>
    </row>
    <row r="32" spans="2:201" x14ac:dyDescent="0.25">
      <c r="B32" s="4"/>
      <c r="C32" s="5" t="s">
        <v>84</v>
      </c>
      <c r="H32" s="55" t="s">
        <v>75</v>
      </c>
      <c r="I32" s="6">
        <f>IF(H28=I27,$C$31,0)</f>
        <v>0</v>
      </c>
      <c r="J32" s="6">
        <f>IF(H28=J27,$C$42,0)</f>
        <v>0</v>
      </c>
      <c r="K32" s="6">
        <f>IF(H28=K27,$C$53,0)</f>
        <v>0</v>
      </c>
      <c r="L32" s="6">
        <f>IF(H28=L27,$C$64,0)</f>
        <v>0</v>
      </c>
      <c r="M32" s="6">
        <f>IF(H28=M27,$C$75,0)</f>
        <v>0</v>
      </c>
      <c r="N32" s="6">
        <f>IF(H28=N27,$C$86,0)</f>
        <v>0</v>
      </c>
      <c r="O32" s="6">
        <f>IF(H28=O27,$C$97,0)</f>
        <v>0</v>
      </c>
      <c r="P32" s="6">
        <f>IF(H28=P27,$C$108,0)</f>
        <v>0</v>
      </c>
      <c r="Q32" s="5">
        <f>IF(H28=Q27,$C$120,0)</f>
        <v>0</v>
      </c>
      <c r="R32" s="46">
        <f>IF(H28=I27,$C$31,IF(H28=J27,$C$42,IF(H28=K27,$C$53,IF(H28=L27,$C$64,IF(H28=M27,$C$75,IF(H28=N27,$C$86,IF(H28=O27,$C$97,IF(H28=P27,$C$108,IF(H28=Q27,$C$120,0)))))))))</f>
        <v>0</v>
      </c>
      <c r="S32" s="46" t="str">
        <f t="shared" si="15"/>
        <v/>
      </c>
      <c r="U32" s="55" t="s">
        <v>75</v>
      </c>
      <c r="V32" s="6">
        <f>IF(U28=V27,$C$31,0)</f>
        <v>0</v>
      </c>
      <c r="W32" s="6">
        <f>IF(U28=W27,$C$42,0)</f>
        <v>0</v>
      </c>
      <c r="X32" s="6">
        <f>IF(U28=X27,$C$53,0)</f>
        <v>0</v>
      </c>
      <c r="Y32" s="6">
        <f>IF(U28=Y27,$C$64,0)</f>
        <v>0</v>
      </c>
      <c r="Z32" s="6">
        <f>IF(U28=Z27,$C$75,0)</f>
        <v>0</v>
      </c>
      <c r="AA32" s="6">
        <f>IF(U28=AA27,$C$86,0)</f>
        <v>0</v>
      </c>
      <c r="AB32" s="6">
        <f>IF(U28=AB27,$C$97,0)</f>
        <v>0</v>
      </c>
      <c r="AC32" s="6">
        <f>IF(U28=AC27,$C$108,0)</f>
        <v>0</v>
      </c>
      <c r="AD32" s="5">
        <f>IF(U28=AD27,$C$120,0)</f>
        <v>0</v>
      </c>
      <c r="AE32" s="46">
        <f>IF(U28=V27,$C$31,IF(U28=W27,$C$42,IF(U28=X27,$C$53,IF(U28=Y27,$C$64,IF(U28=Z27,$C$75,IF(U28=AA27,$C$86,IF(U28=AB27,$C$97,IF(U28=AC27,$C$108,IF(U28=AD27,$C$120,0)))))))))</f>
        <v>0</v>
      </c>
      <c r="AF32" s="46" t="str">
        <f t="shared" si="16"/>
        <v/>
      </c>
      <c r="AH32" s="55" t="s">
        <v>75</v>
      </c>
      <c r="AI32" s="6">
        <f>IF(AH28=AI27,$C$31,0)</f>
        <v>0</v>
      </c>
      <c r="AJ32" s="6">
        <f>IF(AH28=AJ27,$C$42,0)</f>
        <v>0</v>
      </c>
      <c r="AK32" s="6">
        <f>IF(AH28=AK27,$C$53,0)</f>
        <v>0</v>
      </c>
      <c r="AL32" s="6">
        <f>IF(AH28=AL27,$C$64,0)</f>
        <v>0</v>
      </c>
      <c r="AM32" s="6">
        <f>IF(AH28=AM27,$C$75,0)</f>
        <v>0</v>
      </c>
      <c r="AN32" s="6">
        <f>IF(AH28=AN27,$C$86,0)</f>
        <v>0</v>
      </c>
      <c r="AO32" s="6">
        <f>IF(AH28=AO27,$C$97,0)</f>
        <v>0</v>
      </c>
      <c r="AP32" s="6">
        <f>IF(AH28=AP27,$C$108,0)</f>
        <v>0</v>
      </c>
      <c r="AQ32" s="5">
        <f>IF(AH28=AQ27,$C$120,0)</f>
        <v>0</v>
      </c>
      <c r="AR32" s="46">
        <f>IF(AH28=AI27,$C$31,IF(AH28=AJ27,$C$42,IF(AH28=AK27,$C$53,IF(AH28=AL27,$C$64,IF(AH28=AM27,$C$75,IF(AH28=AN27,$C$86,IF(AH28=AO27,$C$97,IF(AH28=AP27,$C$108,IF(AH28=AQ27,$C$120,0)))))))))</f>
        <v>0</v>
      </c>
      <c r="AS32" s="46" t="str">
        <f t="shared" si="17"/>
        <v/>
      </c>
      <c r="AU32" s="55" t="s">
        <v>75</v>
      </c>
      <c r="AV32" s="6">
        <f>IF(AU28=AV27,$C$31,0)</f>
        <v>0</v>
      </c>
      <c r="AW32" s="6">
        <f>IF(AU28=AW27,$C$42,0)</f>
        <v>0</v>
      </c>
      <c r="AX32" s="6">
        <f>IF(AU28=AX27,$C$53,0)</f>
        <v>0</v>
      </c>
      <c r="AY32" s="6">
        <f>IF(AU28=AY27,$C$64,0)</f>
        <v>0</v>
      </c>
      <c r="AZ32" s="6">
        <f>IF(AU28=AZ27,$C$75,0)</f>
        <v>0</v>
      </c>
      <c r="BA32" s="6">
        <f>IF(AU28=BA27,$C$86,0)</f>
        <v>0</v>
      </c>
      <c r="BB32" s="6">
        <f>IF(AU28=BB27,$C$97,0)</f>
        <v>0</v>
      </c>
      <c r="BC32" s="6">
        <f>IF(AU28=BC27,$C$108,0)</f>
        <v>0</v>
      </c>
      <c r="BD32" s="5">
        <f>IF(AU28=BD27,$C$120,0)</f>
        <v>0</v>
      </c>
      <c r="BE32" s="46">
        <f>IF(AU28=AV27,$C$31,IF(AU28=AW27,$C$42,IF(AU28=AX27,$C$53,IF(AU28=AY27,$C$64,IF(AU28=AZ27,$C$75,IF(AU28=BA27,$C$86,IF(AU28=BB27,$C$97,IF(AU28=BC27,$C$108,IF(AU28=BD27,$C$120,0)))))))))</f>
        <v>0</v>
      </c>
      <c r="BF32" s="46" t="str">
        <f t="shared" si="18"/>
        <v/>
      </c>
      <c r="BH32" s="55" t="s">
        <v>75</v>
      </c>
      <c r="BI32" s="6">
        <f>IF(BH28=BI27,$C$31,0)</f>
        <v>0</v>
      </c>
      <c r="BJ32" s="6">
        <f>IF(BH28=BJ27,$C$42,0)</f>
        <v>0</v>
      </c>
      <c r="BK32" s="6">
        <f>IF(BH28=BK27,$C$53,0)</f>
        <v>0</v>
      </c>
      <c r="BL32" s="6">
        <f>IF(BH28=BL27,$C$64,0)</f>
        <v>0</v>
      </c>
      <c r="BM32" s="6">
        <f>IF(BH28=BM27,$C$75,0)</f>
        <v>0</v>
      </c>
      <c r="BN32" s="6">
        <f>IF(BH28=BN27,$C$86,0)</f>
        <v>0</v>
      </c>
      <c r="BO32" s="6">
        <f>IF(BH28=BO27,$C$97,0)</f>
        <v>0</v>
      </c>
      <c r="BP32" s="6">
        <f>IF(BH28=BP27,$C$108,0)</f>
        <v>0</v>
      </c>
      <c r="BQ32" s="5">
        <f>IF(BH28=BQ27,$C$120,0)</f>
        <v>0</v>
      </c>
      <c r="BR32" s="46">
        <f>IF(BH28=BI27,$C$31,IF(BH28=BJ27,$C$42,IF(BH28=BK27,$C$53,IF(BH28=BL27,$C$64,IF(BH28=BM27,$C$75,IF(BH28=BN27,$C$86,IF(BH28=BO27,$C$97,IF(BH28=BP27,$C$108,IF(BH28=BQ27,$C$120,0)))))))))</f>
        <v>0</v>
      </c>
      <c r="BS32" s="46" t="str">
        <f t="shared" si="19"/>
        <v/>
      </c>
      <c r="BU32" s="55" t="s">
        <v>75</v>
      </c>
      <c r="BV32" s="6">
        <f>IF(BU28=BV27,$C$31,0)</f>
        <v>0</v>
      </c>
      <c r="BW32" s="6">
        <f>IF(BU28=BW27,$C$42,0)</f>
        <v>0</v>
      </c>
      <c r="BX32" s="6">
        <f>IF(BU28=BX27,$C$53,0)</f>
        <v>0</v>
      </c>
      <c r="BY32" s="6">
        <f>IF(BU28=BY27,$C$64,0)</f>
        <v>0</v>
      </c>
      <c r="BZ32" s="6">
        <f>IF(BU28=BZ27,$C$75,0)</f>
        <v>0</v>
      </c>
      <c r="CA32" s="6">
        <f>IF(BU28=CA27,$C$86,0)</f>
        <v>0</v>
      </c>
      <c r="CB32" s="6">
        <f>IF(BU28=CB27,$C$97,0)</f>
        <v>0</v>
      </c>
      <c r="CC32" s="6">
        <f>IF(BU28=CC27,$C$108,0)</f>
        <v>0</v>
      </c>
      <c r="CD32" s="5">
        <f>IF(BU28=CD27,$C$120,0)</f>
        <v>0</v>
      </c>
      <c r="CE32" s="46">
        <f>IF(BU28=BV27,$C$31,IF(BU28=BW27,$C$42,IF(BU28=BX27,$C$53,IF(BU28=BY27,$C$64,IF(BU28=BZ27,$C$75,IF(BU28=CA27,$C$86,IF(BU28=CB27,$C$97,IF(BU28=CC27,$C$108,IF(BU28=CD27,$C$120,0)))))))))</f>
        <v>0</v>
      </c>
      <c r="CF32" s="46" t="str">
        <f t="shared" si="20"/>
        <v/>
      </c>
      <c r="CH32" s="55" t="s">
        <v>75</v>
      </c>
      <c r="CI32" s="6">
        <f>IF(CH28=CI27,$C$31,0)</f>
        <v>0</v>
      </c>
      <c r="CJ32" s="6">
        <f>IF(CH28=CJ27,$C$42,0)</f>
        <v>0</v>
      </c>
      <c r="CK32" s="6">
        <f>IF(CH28=CK27,$C$53,0)</f>
        <v>0</v>
      </c>
      <c r="CL32" s="6">
        <f>IF(CH28=CL27,$C$64,0)</f>
        <v>0</v>
      </c>
      <c r="CM32" s="6">
        <f>IF(CH28=CM27,$C$75,0)</f>
        <v>0</v>
      </c>
      <c r="CN32" s="6">
        <f>IF(CH28=CN27,$C$86,0)</f>
        <v>0</v>
      </c>
      <c r="CO32" s="6">
        <f>IF(CH28=CO27,$C$97,0)</f>
        <v>0</v>
      </c>
      <c r="CP32" s="6">
        <f>IF(CH28=CP27,$C$108,0)</f>
        <v>0</v>
      </c>
      <c r="CQ32" s="5">
        <f>IF(CH28=CQ27,$C$120,0)</f>
        <v>0</v>
      </c>
      <c r="CR32" s="46">
        <f>IF(CH28=CI27,$C$31,IF(CH28=CJ27,$C$42,IF(CH28=CK27,$C$53,IF(CH28=CL27,$C$64,IF(CH28=CM27,$C$75,IF(CH28=CN27,$C$86,IF(CH28=CO27,$C$97,IF(CH28=CP27,$C$108,IF(CH28=CQ27,$C$120,0)))))))))</f>
        <v>0</v>
      </c>
      <c r="CS32" s="46" t="str">
        <f t="shared" si="21"/>
        <v/>
      </c>
      <c r="CU32" s="55" t="s">
        <v>75</v>
      </c>
      <c r="CV32" s="6">
        <f>IF(CU28=CV27,$C$31,0)</f>
        <v>0</v>
      </c>
      <c r="CW32" s="6">
        <f>IF(CU28=CW27,$C$42,0)</f>
        <v>0</v>
      </c>
      <c r="CX32" s="6">
        <f>IF(CU28=CX27,$C$53,0)</f>
        <v>0</v>
      </c>
      <c r="CY32" s="6">
        <f>IF(CU28=CY27,$C$64,0)</f>
        <v>0</v>
      </c>
      <c r="CZ32" s="6">
        <f>IF(CU28=CZ27,$C$75,0)</f>
        <v>0</v>
      </c>
      <c r="DA32" s="6">
        <f>IF(CU28=DA27,$C$86,0)</f>
        <v>0</v>
      </c>
      <c r="DB32" s="6">
        <f>IF(CU28=DB27,$C$97,0)</f>
        <v>0</v>
      </c>
      <c r="DC32" s="6">
        <f>IF(CU28=DC27,$C$108,0)</f>
        <v>0</v>
      </c>
      <c r="DD32" s="5">
        <f>IF(CU28=DD27,$C$120,0)</f>
        <v>0</v>
      </c>
      <c r="DE32" s="46">
        <f>IF(CU28=CV27,$C$31,IF(CU28=CW27,$C$42,IF(CU28=CX27,$C$53,IF(CU28=CY27,$C$64,IF(CU28=CZ27,$C$75,IF(CU28=DA27,$C$86,IF(CU28=DB27,$C$97,IF(CU28=DC27,$C$108,IF(CU28=DD27,$C$120,0)))))))))</f>
        <v>0</v>
      </c>
      <c r="DF32" s="46" t="str">
        <f t="shared" si="22"/>
        <v/>
      </c>
      <c r="DH32" s="55" t="s">
        <v>75</v>
      </c>
      <c r="DI32" s="6">
        <f>IF(DH28=DI27,$C$31,0)</f>
        <v>0</v>
      </c>
      <c r="DJ32" s="6">
        <f>IF(DH28=DJ27,$C$42,0)</f>
        <v>0</v>
      </c>
      <c r="DK32" s="6">
        <f>IF(DH28=DK27,$C$53,0)</f>
        <v>0</v>
      </c>
      <c r="DL32" s="6">
        <f>IF(DH28=DL27,$C$64,0)</f>
        <v>0</v>
      </c>
      <c r="DM32" s="6">
        <f>IF(DH28=DM27,$C$75,0)</f>
        <v>0</v>
      </c>
      <c r="DN32" s="6">
        <f>IF(DH28=DN27,$C$86,0)</f>
        <v>0</v>
      </c>
      <c r="DO32" s="6">
        <f>IF(DH28=DO27,$C$97,0)</f>
        <v>0</v>
      </c>
      <c r="DP32" s="6">
        <f>IF(DH28=DP27,$C$108,0)</f>
        <v>0</v>
      </c>
      <c r="DQ32" s="5">
        <f>IF(DH28=DQ27,$C$120,0)</f>
        <v>0</v>
      </c>
      <c r="DR32" s="46">
        <f>IF(DH28=DI27,$C$31,IF(DH28=DJ27,$C$42,IF(DH28=DK27,$C$53,IF(DH28=DL27,$C$64,IF(DH28=DM27,$C$75,IF(DH28=DN27,$C$86,IF(DH28=DO27,$C$97,IF(DH28=DP27,$C$108,IF(DH28=DQ27,$C$120,0)))))))))</f>
        <v>0</v>
      </c>
      <c r="DS32" s="46" t="str">
        <f t="shared" si="23"/>
        <v/>
      </c>
      <c r="DU32" s="55" t="s">
        <v>75</v>
      </c>
      <c r="DV32" s="6">
        <f>IF(DU28=DV27,$C$31,0)</f>
        <v>0</v>
      </c>
      <c r="DW32" s="6">
        <f>IF(DU28=DW27,$C$42,0)</f>
        <v>0</v>
      </c>
      <c r="DX32" s="6">
        <f>IF(DU28=DX27,$C$53,0)</f>
        <v>0</v>
      </c>
      <c r="DY32" s="6">
        <f>IF(DU28=DY27,$C$64,0)</f>
        <v>0</v>
      </c>
      <c r="DZ32" s="6">
        <f>IF(DU28=DZ27,$C$75,0)</f>
        <v>0</v>
      </c>
      <c r="EA32" s="6">
        <f>IF(DU28=EA27,$C$86,0)</f>
        <v>0</v>
      </c>
      <c r="EB32" s="6">
        <f>IF(DU28=EB27,$C$97,0)</f>
        <v>0</v>
      </c>
      <c r="EC32" s="6">
        <f>IF(DU28=EC27,$C$108,0)</f>
        <v>0</v>
      </c>
      <c r="ED32" s="5">
        <f>IF(DU28=ED27,$C$120,0)</f>
        <v>0</v>
      </c>
      <c r="EE32" s="46">
        <f>IF(DU28=DV27,$C$31,IF(DU28=DW27,$C$42,IF(DU28=DX27,$C$53,IF(DU28=DY27,$C$64,IF(DU28=DZ27,$C$75,IF(DU28=EA27,$C$86,IF(DU28=EB27,$C$97,IF(DU28=EC27,$C$108,IF(DU28=ED27,$C$120,0)))))))))</f>
        <v>0</v>
      </c>
      <c r="EF32" s="46" t="str">
        <f t="shared" si="24"/>
        <v/>
      </c>
      <c r="EH32" s="55" t="s">
        <v>75</v>
      </c>
      <c r="EI32" s="6">
        <f>IF(EH28=EI27,$C$31,0)</f>
        <v>0</v>
      </c>
      <c r="EJ32" s="6">
        <f>IF(EH28=EJ27,$C$42,0)</f>
        <v>0</v>
      </c>
      <c r="EK32" s="6">
        <f>IF(EH28=EK27,$C$53,0)</f>
        <v>0</v>
      </c>
      <c r="EL32" s="6">
        <f>IF(EH28=EL27,$C$64,0)</f>
        <v>0</v>
      </c>
      <c r="EM32" s="6">
        <f>IF(EH28=EM27,$C$75,0)</f>
        <v>0</v>
      </c>
      <c r="EN32" s="6">
        <f>IF(EH28=EN27,$C$86,0)</f>
        <v>0</v>
      </c>
      <c r="EO32" s="6">
        <f>IF(EH28=EO27,$C$97,0)</f>
        <v>0</v>
      </c>
      <c r="EP32" s="6">
        <f>IF(EH28=EP27,$C$108,0)</f>
        <v>0</v>
      </c>
      <c r="EQ32" s="5">
        <f>IF(EH28=EQ27,$C$120,0)</f>
        <v>0</v>
      </c>
      <c r="ER32" s="46">
        <f>IF(EH28=EI27,$C$31,IF(EH28=EJ27,$C$42,IF(EH28=EK27,$C$53,IF(EH28=EL27,$C$64,IF(EH28=EM27,$C$75,IF(EH28=EN27,$C$86,IF(EH28=EO27,$C$97,IF(EH28=EP27,$C$108,IF(EH28=EQ27,$C$120,0)))))))))</f>
        <v>0</v>
      </c>
      <c r="ES32" s="46" t="str">
        <f t="shared" si="25"/>
        <v/>
      </c>
      <c r="EU32" s="55" t="s">
        <v>75</v>
      </c>
      <c r="EV32" s="6">
        <f>IF(EU28=EV27,$C$31,0)</f>
        <v>0</v>
      </c>
      <c r="EW32" s="6">
        <f>IF(EU28=EW27,$C$42,0)</f>
        <v>0</v>
      </c>
      <c r="EX32" s="6">
        <f>IF(EU28=EX27,$C$53,0)</f>
        <v>0</v>
      </c>
      <c r="EY32" s="6">
        <f>IF(EU28=EY27,$C$64,0)</f>
        <v>0</v>
      </c>
      <c r="EZ32" s="6">
        <f>IF(EU28=EZ27,$C$75,0)</f>
        <v>0</v>
      </c>
      <c r="FA32" s="6">
        <f>IF(EU28=FA27,$C$86,0)</f>
        <v>0</v>
      </c>
      <c r="FB32" s="6">
        <f>IF(EU28=FB27,$C$97,0)</f>
        <v>0</v>
      </c>
      <c r="FC32" s="6">
        <f>IF(EU28=FC27,$C$108,0)</f>
        <v>0</v>
      </c>
      <c r="FD32" s="5">
        <f>IF(EU28=FD27,$C$120,0)</f>
        <v>0</v>
      </c>
      <c r="FE32" s="46">
        <f>IF(EU28=EV27,$C$31,IF(EU28=EW27,$C$42,IF(EU28=EX27,$C$53,IF(EU28=EY27,$C$64,IF(EU28=EZ27,$C$75,IF(EU28=FA27,$C$86,IF(EU28=FB27,$C$97,IF(EU28=FC27,$C$108,IF(EU28=FD27,$C$120,0)))))))))</f>
        <v>0</v>
      </c>
      <c r="FF32" s="46" t="str">
        <f t="shared" si="26"/>
        <v/>
      </c>
      <c r="FH32" s="55" t="s">
        <v>75</v>
      </c>
      <c r="FI32" s="6">
        <f>IF(FH28=FI27,$C$31,0)</f>
        <v>0</v>
      </c>
      <c r="FJ32" s="6">
        <f>IF(FH28=FJ27,$C$42,0)</f>
        <v>0</v>
      </c>
      <c r="FK32" s="6">
        <f>IF(FH28=FK27,$C$53,0)</f>
        <v>0</v>
      </c>
      <c r="FL32" s="6">
        <f>IF(FH28=FL27,$C$64,0)</f>
        <v>0</v>
      </c>
      <c r="FM32" s="6">
        <f>IF(FH28=FM27,$C$75,0)</f>
        <v>0</v>
      </c>
      <c r="FN32" s="6">
        <f>IF(FH28=FN27,$C$86,0)</f>
        <v>0</v>
      </c>
      <c r="FO32" s="6">
        <f>IF(FH28=FO27,$C$97,0)</f>
        <v>0</v>
      </c>
      <c r="FP32" s="6">
        <f>IF(FH28=FP27,$C$108,0)</f>
        <v>0</v>
      </c>
      <c r="FQ32" s="5">
        <f>IF(FH28=FQ27,$C$120,0)</f>
        <v>0</v>
      </c>
      <c r="FR32" s="46">
        <f>IF(FH28=FI27,$C$31,IF(FH28=FJ27,$C$42,IF(FH28=FK27,$C$53,IF(FH28=FL27,$C$64,IF(FH28=FM27,$C$75,IF(FH28=FN27,$C$86,IF(FH28=FO27,$C$97,IF(FH28=FP27,$C$108,IF(FH28=FQ27,$C$120,0)))))))))</f>
        <v>0</v>
      </c>
      <c r="FS32" s="46" t="str">
        <f t="shared" si="27"/>
        <v/>
      </c>
      <c r="FU32" s="55" t="s">
        <v>75</v>
      </c>
      <c r="FV32" s="6">
        <f>IF(FU28=FV27,$C$31,0)</f>
        <v>0</v>
      </c>
      <c r="FW32" s="6">
        <f>IF(FU28=FW27,$C$42,0)</f>
        <v>0</v>
      </c>
      <c r="FX32" s="6">
        <f>IF(FU28=FX27,$C$53,0)</f>
        <v>0</v>
      </c>
      <c r="FY32" s="6">
        <f>IF(FU28=FY27,$C$64,0)</f>
        <v>0</v>
      </c>
      <c r="FZ32" s="6">
        <f>IF(FU28=FZ27,$C$75,0)</f>
        <v>0</v>
      </c>
      <c r="GA32" s="6">
        <f>IF(FU28=GA27,$C$86,0)</f>
        <v>0</v>
      </c>
      <c r="GB32" s="6">
        <f>IF(FU28=GB27,$C$97,0)</f>
        <v>0</v>
      </c>
      <c r="GC32" s="6">
        <f>IF(FU28=GC27,$C$108,0)</f>
        <v>0</v>
      </c>
      <c r="GD32" s="5">
        <f>IF(FU28=GD27,$C$120,0)</f>
        <v>0</v>
      </c>
      <c r="GE32" s="46">
        <f>IF(FU28=FV27,$C$31,IF(FU28=FW27,$C$42,IF(FU28=FX27,$C$53,IF(FU28=FY27,$C$64,IF(FU28=FZ27,$C$75,IF(FU28=GA27,$C$86,IF(FU28=GB27,$C$97,IF(FU28=GC27,$C$108,IF(FU28=GD27,$C$120,0)))))))))</f>
        <v>0</v>
      </c>
      <c r="GF32" s="46" t="str">
        <f t="shared" si="28"/>
        <v/>
      </c>
      <c r="GH32" s="55" t="s">
        <v>75</v>
      </c>
      <c r="GI32" s="6">
        <f>IF(GH28=GI27,$C$31,0)</f>
        <v>0</v>
      </c>
      <c r="GJ32" s="6">
        <f>IF(GH28=GJ27,$C$42,0)</f>
        <v>0</v>
      </c>
      <c r="GK32" s="6">
        <f>IF(GH28=GK27,$C$53,0)</f>
        <v>0</v>
      </c>
      <c r="GL32" s="6">
        <f>IF(GH28=GL27,$C$64,0)</f>
        <v>0</v>
      </c>
      <c r="GM32" s="6">
        <f>IF(GH28=GM27,$C$75,0)</f>
        <v>0</v>
      </c>
      <c r="GN32" s="6">
        <f>IF(GH28=GN27,$C$86,0)</f>
        <v>0</v>
      </c>
      <c r="GO32" s="6">
        <f>IF(GH28=GO27,$C$97,0)</f>
        <v>0</v>
      </c>
      <c r="GP32" s="6">
        <f>IF(GH28=GP27,$C$108,0)</f>
        <v>0</v>
      </c>
      <c r="GQ32" s="5">
        <f>IF(GH28=GQ27,$C$120,0)</f>
        <v>0</v>
      </c>
      <c r="GR32" s="46">
        <f>IF(GH28=GI27,$C$31,IF(GH28=GJ27,$C$42,IF(GH28=GK27,$C$53,IF(GH28=GL27,$C$64,IF(GH28=GM27,$C$75,IF(GH28=GN27,$C$86,IF(GH28=GO27,$C$97,IF(GH28=GP27,$C$108,IF(GH28=GQ27,$C$120,0)))))))))</f>
        <v>0</v>
      </c>
      <c r="GS32" s="46" t="str">
        <f t="shared" si="29"/>
        <v/>
      </c>
    </row>
    <row r="33" spans="2:201" x14ac:dyDescent="0.25">
      <c r="B33" s="4"/>
      <c r="C33" s="5" t="s">
        <v>85</v>
      </c>
      <c r="H33" s="55" t="s">
        <v>75</v>
      </c>
      <c r="I33" s="6">
        <f>IF(H28=I27,$C$32,0)</f>
        <v>0</v>
      </c>
      <c r="J33" s="6">
        <f>IF(H28=J27,$C$43,0)</f>
        <v>0</v>
      </c>
      <c r="K33" s="6">
        <f>IF(H28=K27,$C$54,0)</f>
        <v>0</v>
      </c>
      <c r="L33" s="6">
        <f>IF(H28=L27,$C$65,0)</f>
        <v>0</v>
      </c>
      <c r="M33" s="6">
        <f>IF(H28=M27,$C$76,0)</f>
        <v>0</v>
      </c>
      <c r="N33" s="6">
        <f>IF(H28=N27,$C$87,0)</f>
        <v>0</v>
      </c>
      <c r="O33" s="6">
        <f>IF(H28=O27,$C$98,0)</f>
        <v>0</v>
      </c>
      <c r="P33" s="6">
        <f>IF(H28=P27,$C$109,0)</f>
        <v>0</v>
      </c>
      <c r="Q33" s="5">
        <f>IF(H28=Q27,$C$121,0)</f>
        <v>0</v>
      </c>
      <c r="R33" s="46">
        <f>IF(H28=I27,$C$32,IF(H28=J27,$C$43,IF(H28=K27,$C$54,IF(H28=L27,$C$65,IF(H28=M27,$C$76,IF(H28=N27,$C$87,IF(H28=O27,$C$98,IF(H28=P27,$C$109,IF(H28=Q27,$C$121,0)))))))))</f>
        <v>0</v>
      </c>
      <c r="S33" s="46" t="str">
        <f t="shared" si="15"/>
        <v/>
      </c>
      <c r="U33" s="55" t="s">
        <v>75</v>
      </c>
      <c r="V33" s="6">
        <f>IF(U28=V27,$C$32,0)</f>
        <v>0</v>
      </c>
      <c r="W33" s="6">
        <f>IF(U28=W27,$C$43,0)</f>
        <v>0</v>
      </c>
      <c r="X33" s="6">
        <f>IF(U28=X27,$C$54,0)</f>
        <v>0</v>
      </c>
      <c r="Y33" s="6">
        <f>IF(U28=Y27,$C$65,0)</f>
        <v>0</v>
      </c>
      <c r="Z33" s="6">
        <f>IF(U28=Z27,$C$76,0)</f>
        <v>0</v>
      </c>
      <c r="AA33" s="6">
        <f>IF(U28=AA27,$C$87,0)</f>
        <v>0</v>
      </c>
      <c r="AB33" s="6">
        <f>IF(U28=AB27,$C$98,0)</f>
        <v>0</v>
      </c>
      <c r="AC33" s="6">
        <f>IF(U28=AC27,$C$109,0)</f>
        <v>0</v>
      </c>
      <c r="AD33" s="5">
        <f>IF(U28=AD27,$C$121,0)</f>
        <v>0</v>
      </c>
      <c r="AE33" s="46">
        <f>IF(U28=V27,$C$32,IF(U28=W27,$C$43,IF(U28=X27,$C$54,IF(U28=Y27,$C$65,IF(U28=Z27,$C$76,IF(U28=AA27,$C$87,IF(U28=AB27,$C$98,IF(U28=AC27,$C$109,IF(U28=AD27,$C$121,0)))))))))</f>
        <v>0</v>
      </c>
      <c r="AF33" s="46" t="str">
        <f t="shared" si="16"/>
        <v/>
      </c>
      <c r="AH33" s="55" t="s">
        <v>75</v>
      </c>
      <c r="AI33" s="6">
        <f>IF(AH28=AI27,$C$32,0)</f>
        <v>0</v>
      </c>
      <c r="AJ33" s="6">
        <f>IF(AH28=AJ27,$C$43,0)</f>
        <v>0</v>
      </c>
      <c r="AK33" s="6">
        <f>IF(AH28=AK27,$C$54,0)</f>
        <v>0</v>
      </c>
      <c r="AL33" s="6">
        <f>IF(AH28=AL27,$C$65,0)</f>
        <v>0</v>
      </c>
      <c r="AM33" s="6">
        <f>IF(AH28=AM27,$C$76,0)</f>
        <v>0</v>
      </c>
      <c r="AN33" s="6">
        <f>IF(AH28=AN27,$C$87,0)</f>
        <v>0</v>
      </c>
      <c r="AO33" s="6">
        <f>IF(AH28=AO27,$C$98,0)</f>
        <v>0</v>
      </c>
      <c r="AP33" s="6">
        <f>IF(AH28=AP27,$C$109,0)</f>
        <v>0</v>
      </c>
      <c r="AQ33" s="5">
        <f>IF(AH28=AQ27,$C$121,0)</f>
        <v>0</v>
      </c>
      <c r="AR33" s="46">
        <f>IF(AH28=AI27,$C$32,IF(AH28=AJ27,$C$43,IF(AH28=AK27,$C$54,IF(AH28=AL27,$C$65,IF(AH28=AM27,$C$76,IF(AH28=AN27,$C$87,IF(AH28=AO27,$C$98,IF(AH28=AP27,$C$109,IF(AH28=AQ27,$C$121,0)))))))))</f>
        <v>0</v>
      </c>
      <c r="AS33" s="46" t="str">
        <f t="shared" si="17"/>
        <v/>
      </c>
      <c r="AU33" s="55" t="s">
        <v>75</v>
      </c>
      <c r="AV33" s="6">
        <f>IF(AU28=AV27,$C$32,0)</f>
        <v>0</v>
      </c>
      <c r="AW33" s="6">
        <f>IF(AU28=AW27,$C$43,0)</f>
        <v>0</v>
      </c>
      <c r="AX33" s="6">
        <f>IF(AU28=AX27,$C$54,0)</f>
        <v>0</v>
      </c>
      <c r="AY33" s="6">
        <f>IF(AU28=AY27,$C$65,0)</f>
        <v>0</v>
      </c>
      <c r="AZ33" s="6">
        <f>IF(AU28=AZ27,$C$76,0)</f>
        <v>0</v>
      </c>
      <c r="BA33" s="6">
        <f>IF(AU28=BA27,$C$87,0)</f>
        <v>0</v>
      </c>
      <c r="BB33" s="6">
        <f>IF(AU28=BB27,$C$98,0)</f>
        <v>0</v>
      </c>
      <c r="BC33" s="6">
        <f>IF(AU28=BC27,$C$109,0)</f>
        <v>0</v>
      </c>
      <c r="BD33" s="5">
        <f>IF(AU28=BD27,$C$121,0)</f>
        <v>0</v>
      </c>
      <c r="BE33" s="46">
        <f>IF(AU28=AV27,$C$32,IF(AU28=AW27,$C$43,IF(AU28=AX27,$C$54,IF(AU28=AY27,$C$65,IF(AU28=AZ27,$C$76,IF(AU28=BA27,$C$87,IF(AU28=BB27,$C$98,IF(AU28=BC27,$C$109,IF(AU28=BD27,$C$121,0)))))))))</f>
        <v>0</v>
      </c>
      <c r="BF33" s="46" t="str">
        <f t="shared" si="18"/>
        <v/>
      </c>
      <c r="BH33" s="55" t="s">
        <v>75</v>
      </c>
      <c r="BI33" s="6">
        <f>IF(BH28=BI27,$C$32,0)</f>
        <v>0</v>
      </c>
      <c r="BJ33" s="6">
        <f>IF(BH28=BJ27,$C$43,0)</f>
        <v>0</v>
      </c>
      <c r="BK33" s="6">
        <f>IF(BH28=BK27,$C$54,0)</f>
        <v>0</v>
      </c>
      <c r="BL33" s="6">
        <f>IF(BH28=BL27,$C$65,0)</f>
        <v>0</v>
      </c>
      <c r="BM33" s="6">
        <f>IF(BH28=BM27,$C$76,0)</f>
        <v>0</v>
      </c>
      <c r="BN33" s="6">
        <f>IF(BH28=BN27,$C$87,0)</f>
        <v>0</v>
      </c>
      <c r="BO33" s="6">
        <f>IF(BH28=BO27,$C$98,0)</f>
        <v>0</v>
      </c>
      <c r="BP33" s="6">
        <f>IF(BH28=BP27,$C$109,0)</f>
        <v>0</v>
      </c>
      <c r="BQ33" s="5">
        <f>IF(BH28=BQ27,$C$121,0)</f>
        <v>0</v>
      </c>
      <c r="BR33" s="46">
        <f>IF(BH28=BI27,$C$32,IF(BH28=BJ27,$C$43,IF(BH28=BK27,$C$54,IF(BH28=BL27,$C$65,IF(BH28=BM27,$C$76,IF(BH28=BN27,$C$87,IF(BH28=BO27,$C$98,IF(BH28=BP27,$C$109,IF(BH28=BQ27,$C$121,0)))))))))</f>
        <v>0</v>
      </c>
      <c r="BS33" s="46" t="str">
        <f t="shared" si="19"/>
        <v/>
      </c>
      <c r="BU33" s="55" t="s">
        <v>75</v>
      </c>
      <c r="BV33" s="6">
        <f>IF(BU28=BV27,$C$32,0)</f>
        <v>0</v>
      </c>
      <c r="BW33" s="6">
        <f>IF(BU28=BW27,$C$43,0)</f>
        <v>0</v>
      </c>
      <c r="BX33" s="6">
        <f>IF(BU28=BX27,$C$54,0)</f>
        <v>0</v>
      </c>
      <c r="BY33" s="6">
        <f>IF(BU28=BY27,$C$65,0)</f>
        <v>0</v>
      </c>
      <c r="BZ33" s="6">
        <f>IF(BU28=BZ27,$C$76,0)</f>
        <v>0</v>
      </c>
      <c r="CA33" s="6">
        <f>IF(BU28=CA27,$C$87,0)</f>
        <v>0</v>
      </c>
      <c r="CB33" s="6">
        <f>IF(BU28=CB27,$C$98,0)</f>
        <v>0</v>
      </c>
      <c r="CC33" s="6">
        <f>IF(BU28=CC27,$C$109,0)</f>
        <v>0</v>
      </c>
      <c r="CD33" s="5">
        <f>IF(BU28=CD27,$C$121,0)</f>
        <v>0</v>
      </c>
      <c r="CE33" s="46">
        <f>IF(BU28=BV27,$C$32,IF(BU28=BW27,$C$43,IF(BU28=BX27,$C$54,IF(BU28=BY27,$C$65,IF(BU28=BZ27,$C$76,IF(BU28=CA27,$C$87,IF(BU28=CB27,$C$98,IF(BU28=CC27,$C$109,IF(BU28=CD27,$C$121,0)))))))))</f>
        <v>0</v>
      </c>
      <c r="CF33" s="46" t="str">
        <f t="shared" si="20"/>
        <v/>
      </c>
      <c r="CH33" s="55" t="s">
        <v>75</v>
      </c>
      <c r="CI33" s="6">
        <f>IF(CH28=CI27,$C$32,0)</f>
        <v>0</v>
      </c>
      <c r="CJ33" s="6">
        <f>IF(CH28=CJ27,$C$43,0)</f>
        <v>0</v>
      </c>
      <c r="CK33" s="6">
        <f>IF(CH28=CK27,$C$54,0)</f>
        <v>0</v>
      </c>
      <c r="CL33" s="6">
        <f>IF(CH28=CL27,$C$65,0)</f>
        <v>0</v>
      </c>
      <c r="CM33" s="6">
        <f>IF(CH28=CM27,$C$76,0)</f>
        <v>0</v>
      </c>
      <c r="CN33" s="6">
        <f>IF(CH28=CN27,$C$87,0)</f>
        <v>0</v>
      </c>
      <c r="CO33" s="6">
        <f>IF(CH28=CO27,$C$98,0)</f>
        <v>0</v>
      </c>
      <c r="CP33" s="6">
        <f>IF(CH28=CP27,$C$109,0)</f>
        <v>0</v>
      </c>
      <c r="CQ33" s="5">
        <f>IF(CH28=CQ27,$C$121,0)</f>
        <v>0</v>
      </c>
      <c r="CR33" s="46">
        <f>IF(CH28=CI27,$C$32,IF(CH28=CJ27,$C$43,IF(CH28=CK27,$C$54,IF(CH28=CL27,$C$65,IF(CH28=CM27,$C$76,IF(CH28=CN27,$C$87,IF(CH28=CO27,$C$98,IF(CH28=CP27,$C$109,IF(CH28=CQ27,$C$121,0)))))))))</f>
        <v>0</v>
      </c>
      <c r="CS33" s="46" t="str">
        <f t="shared" si="21"/>
        <v/>
      </c>
      <c r="CU33" s="55" t="s">
        <v>75</v>
      </c>
      <c r="CV33" s="6">
        <f>IF(CU28=CV27,$C$32,0)</f>
        <v>0</v>
      </c>
      <c r="CW33" s="6">
        <f>IF(CU28=CW27,$C$43,0)</f>
        <v>0</v>
      </c>
      <c r="CX33" s="6">
        <f>IF(CU28=CX27,$C$54,0)</f>
        <v>0</v>
      </c>
      <c r="CY33" s="6">
        <f>IF(CU28=CY27,$C$65,0)</f>
        <v>0</v>
      </c>
      <c r="CZ33" s="6">
        <f>IF(CU28=CZ27,$C$76,0)</f>
        <v>0</v>
      </c>
      <c r="DA33" s="6">
        <f>IF(CU28=DA27,$C$87,0)</f>
        <v>0</v>
      </c>
      <c r="DB33" s="6">
        <f>IF(CU28=DB27,$C$98,0)</f>
        <v>0</v>
      </c>
      <c r="DC33" s="6">
        <f>IF(CU28=DC27,$C$109,0)</f>
        <v>0</v>
      </c>
      <c r="DD33" s="5">
        <f>IF(CU28=DD27,$C$121,0)</f>
        <v>0</v>
      </c>
      <c r="DE33" s="46">
        <f>IF(CU28=CV27,$C$32,IF(CU28=CW27,$C$43,IF(CU28=CX27,$C$54,IF(CU28=CY27,$C$65,IF(CU28=CZ27,$C$76,IF(CU28=DA27,$C$87,IF(CU28=DB27,$C$98,IF(CU28=DC27,$C$109,IF(CU28=DD27,$C$121,0)))))))))</f>
        <v>0</v>
      </c>
      <c r="DF33" s="46" t="str">
        <f t="shared" si="22"/>
        <v/>
      </c>
      <c r="DH33" s="55" t="s">
        <v>75</v>
      </c>
      <c r="DI33" s="6">
        <f>IF(DH28=DI27,$C$32,0)</f>
        <v>0</v>
      </c>
      <c r="DJ33" s="6">
        <f>IF(DH28=DJ27,$C$43,0)</f>
        <v>0</v>
      </c>
      <c r="DK33" s="6">
        <f>IF(DH28=DK27,$C$54,0)</f>
        <v>0</v>
      </c>
      <c r="DL33" s="6">
        <f>IF(DH28=DL27,$C$65,0)</f>
        <v>0</v>
      </c>
      <c r="DM33" s="6">
        <f>IF(DH28=DM27,$C$76,0)</f>
        <v>0</v>
      </c>
      <c r="DN33" s="6">
        <f>IF(DH28=DN27,$C$87,0)</f>
        <v>0</v>
      </c>
      <c r="DO33" s="6">
        <f>IF(DH28=DO27,$C$98,0)</f>
        <v>0</v>
      </c>
      <c r="DP33" s="6">
        <f>IF(DH28=DP27,$C$109,0)</f>
        <v>0</v>
      </c>
      <c r="DQ33" s="5">
        <f>IF(DH28=DQ27,$C$121,0)</f>
        <v>0</v>
      </c>
      <c r="DR33" s="46">
        <f>IF(DH28=DI27,$C$32,IF(DH28=DJ27,$C$43,IF(DH28=DK27,$C$54,IF(DH28=DL27,$C$65,IF(DH28=DM27,$C$76,IF(DH28=DN27,$C$87,IF(DH28=DO27,$C$98,IF(DH28=DP27,$C$109,IF(DH28=DQ27,$C$121,0)))))))))</f>
        <v>0</v>
      </c>
      <c r="DS33" s="46" t="str">
        <f t="shared" si="23"/>
        <v/>
      </c>
      <c r="DU33" s="55" t="s">
        <v>75</v>
      </c>
      <c r="DV33" s="6">
        <f>IF(DU28=DV27,$C$32,0)</f>
        <v>0</v>
      </c>
      <c r="DW33" s="6">
        <f>IF(DU28=DW27,$C$43,0)</f>
        <v>0</v>
      </c>
      <c r="DX33" s="6">
        <f>IF(DU28=DX27,$C$54,0)</f>
        <v>0</v>
      </c>
      <c r="DY33" s="6">
        <f>IF(DU28=DY27,$C$65,0)</f>
        <v>0</v>
      </c>
      <c r="DZ33" s="6">
        <f>IF(DU28=DZ27,$C$76,0)</f>
        <v>0</v>
      </c>
      <c r="EA33" s="6">
        <f>IF(DU28=EA27,$C$87,0)</f>
        <v>0</v>
      </c>
      <c r="EB33" s="6">
        <f>IF(DU28=EB27,$C$98,0)</f>
        <v>0</v>
      </c>
      <c r="EC33" s="6">
        <f>IF(DU28=EC27,$C$109,0)</f>
        <v>0</v>
      </c>
      <c r="ED33" s="5">
        <f>IF(DU28=ED27,$C$121,0)</f>
        <v>0</v>
      </c>
      <c r="EE33" s="46">
        <f>IF(DU28=DV27,$C$32,IF(DU28=DW27,$C$43,IF(DU28=DX27,$C$54,IF(DU28=DY27,$C$65,IF(DU28=DZ27,$C$76,IF(DU28=EA27,$C$87,IF(DU28=EB27,$C$98,IF(DU28=EC27,$C$109,IF(DU28=ED27,$C$121,0)))))))))</f>
        <v>0</v>
      </c>
      <c r="EF33" s="46" t="str">
        <f t="shared" si="24"/>
        <v/>
      </c>
      <c r="EH33" s="55" t="s">
        <v>75</v>
      </c>
      <c r="EI33" s="6">
        <f>IF(EH28=EI27,$C$32,0)</f>
        <v>0</v>
      </c>
      <c r="EJ33" s="6">
        <f>IF(EH28=EJ27,$C$43,0)</f>
        <v>0</v>
      </c>
      <c r="EK33" s="6">
        <f>IF(EH28=EK27,$C$54,0)</f>
        <v>0</v>
      </c>
      <c r="EL33" s="6">
        <f>IF(EH28=EL27,$C$65,0)</f>
        <v>0</v>
      </c>
      <c r="EM33" s="6">
        <f>IF(EH28=EM27,$C$76,0)</f>
        <v>0</v>
      </c>
      <c r="EN33" s="6">
        <f>IF(EH28=EN27,$C$87,0)</f>
        <v>0</v>
      </c>
      <c r="EO33" s="6">
        <f>IF(EH28=EO27,$C$98,0)</f>
        <v>0</v>
      </c>
      <c r="EP33" s="6">
        <f>IF(EH28=EP27,$C$109,0)</f>
        <v>0</v>
      </c>
      <c r="EQ33" s="5">
        <f>IF(EH28=EQ27,$C$121,0)</f>
        <v>0</v>
      </c>
      <c r="ER33" s="46">
        <f>IF(EH28=EI27,$C$32,IF(EH28=EJ27,$C$43,IF(EH28=EK27,$C$54,IF(EH28=EL27,$C$65,IF(EH28=EM27,$C$76,IF(EH28=EN27,$C$87,IF(EH28=EO27,$C$98,IF(EH28=EP27,$C$109,IF(EH28=EQ27,$C$121,0)))))))))</f>
        <v>0</v>
      </c>
      <c r="ES33" s="46" t="str">
        <f t="shared" si="25"/>
        <v/>
      </c>
      <c r="EU33" s="55" t="s">
        <v>75</v>
      </c>
      <c r="EV33" s="6">
        <f>IF(EU28=EV27,$C$32,0)</f>
        <v>0</v>
      </c>
      <c r="EW33" s="6">
        <f>IF(EU28=EW27,$C$43,0)</f>
        <v>0</v>
      </c>
      <c r="EX33" s="6">
        <f>IF(EU28=EX27,$C$54,0)</f>
        <v>0</v>
      </c>
      <c r="EY33" s="6">
        <f>IF(EU28=EY27,$C$65,0)</f>
        <v>0</v>
      </c>
      <c r="EZ33" s="6">
        <f>IF(EU28=EZ27,$C$76,0)</f>
        <v>0</v>
      </c>
      <c r="FA33" s="6">
        <f>IF(EU28=FA27,$C$87,0)</f>
        <v>0</v>
      </c>
      <c r="FB33" s="6">
        <f>IF(EU28=FB27,$C$98,0)</f>
        <v>0</v>
      </c>
      <c r="FC33" s="6">
        <f>IF(EU28=FC27,$C$109,0)</f>
        <v>0</v>
      </c>
      <c r="FD33" s="5">
        <f>IF(EU28=FD27,$C$121,0)</f>
        <v>0</v>
      </c>
      <c r="FE33" s="46">
        <f>IF(EU28=EV27,$C$32,IF(EU28=EW27,$C$43,IF(EU28=EX27,$C$54,IF(EU28=EY27,$C$65,IF(EU28=EZ27,$C$76,IF(EU28=FA27,$C$87,IF(EU28=FB27,$C$98,IF(EU28=FC27,$C$109,IF(EU28=FD27,$C$121,0)))))))))</f>
        <v>0</v>
      </c>
      <c r="FF33" s="46" t="str">
        <f t="shared" si="26"/>
        <v/>
      </c>
      <c r="FH33" s="55" t="s">
        <v>75</v>
      </c>
      <c r="FI33" s="6">
        <f>IF(FH28=FI27,$C$32,0)</f>
        <v>0</v>
      </c>
      <c r="FJ33" s="6">
        <f>IF(FH28=FJ27,$C$43,0)</f>
        <v>0</v>
      </c>
      <c r="FK33" s="6">
        <f>IF(FH28=FK27,$C$54,0)</f>
        <v>0</v>
      </c>
      <c r="FL33" s="6">
        <f>IF(FH28=FL27,$C$65,0)</f>
        <v>0</v>
      </c>
      <c r="FM33" s="6">
        <f>IF(FH28=FM27,$C$76,0)</f>
        <v>0</v>
      </c>
      <c r="FN33" s="6">
        <f>IF(FH28=FN27,$C$87,0)</f>
        <v>0</v>
      </c>
      <c r="FO33" s="6">
        <f>IF(FH28=FO27,$C$98,0)</f>
        <v>0</v>
      </c>
      <c r="FP33" s="6">
        <f>IF(FH28=FP27,$C$109,0)</f>
        <v>0</v>
      </c>
      <c r="FQ33" s="5">
        <f>IF(FH28=FQ27,$C$121,0)</f>
        <v>0</v>
      </c>
      <c r="FR33" s="46">
        <f>IF(FH28=FI27,$C$32,IF(FH28=FJ27,$C$43,IF(FH28=FK27,$C$54,IF(FH28=FL27,$C$65,IF(FH28=FM27,$C$76,IF(FH28=FN27,$C$87,IF(FH28=FO27,$C$98,IF(FH28=FP27,$C$109,IF(FH28=FQ27,$C$121,0)))))))))</f>
        <v>0</v>
      </c>
      <c r="FS33" s="46" t="str">
        <f t="shared" si="27"/>
        <v/>
      </c>
      <c r="FU33" s="55" t="s">
        <v>75</v>
      </c>
      <c r="FV33" s="6">
        <f>IF(FU28=FV27,$C$32,0)</f>
        <v>0</v>
      </c>
      <c r="FW33" s="6">
        <f>IF(FU28=FW27,$C$43,0)</f>
        <v>0</v>
      </c>
      <c r="FX33" s="6">
        <f>IF(FU28=FX27,$C$54,0)</f>
        <v>0</v>
      </c>
      <c r="FY33" s="6">
        <f>IF(FU28=FY27,$C$65,0)</f>
        <v>0</v>
      </c>
      <c r="FZ33" s="6">
        <f>IF(FU28=FZ27,$C$76,0)</f>
        <v>0</v>
      </c>
      <c r="GA33" s="6">
        <f>IF(FU28=GA27,$C$87,0)</f>
        <v>0</v>
      </c>
      <c r="GB33" s="6">
        <f>IF(FU28=GB27,$C$98,0)</f>
        <v>0</v>
      </c>
      <c r="GC33" s="6">
        <f>IF(FU28=GC27,$C$109,0)</f>
        <v>0</v>
      </c>
      <c r="GD33" s="5">
        <f>IF(FU28=GD27,$C$121,0)</f>
        <v>0</v>
      </c>
      <c r="GE33" s="46">
        <f>IF(FU28=FV27,$C$32,IF(FU28=FW27,$C$43,IF(FU28=FX27,$C$54,IF(FU28=FY27,$C$65,IF(FU28=FZ27,$C$76,IF(FU28=GA27,$C$87,IF(FU28=GB27,$C$98,IF(FU28=GC27,$C$109,IF(FU28=GD27,$C$121,0)))))))))</f>
        <v>0</v>
      </c>
      <c r="GF33" s="46" t="str">
        <f t="shared" si="28"/>
        <v/>
      </c>
      <c r="GH33" s="55" t="s">
        <v>75</v>
      </c>
      <c r="GI33" s="6">
        <f>IF(GH28=GI27,$C$32,0)</f>
        <v>0</v>
      </c>
      <c r="GJ33" s="6">
        <f>IF(GH28=GJ27,$C$43,0)</f>
        <v>0</v>
      </c>
      <c r="GK33" s="6">
        <f>IF(GH28=GK27,$C$54,0)</f>
        <v>0</v>
      </c>
      <c r="GL33" s="6">
        <f>IF(GH28=GL27,$C$65,0)</f>
        <v>0</v>
      </c>
      <c r="GM33" s="6">
        <f>IF(GH28=GM27,$C$76,0)</f>
        <v>0</v>
      </c>
      <c r="GN33" s="6">
        <f>IF(GH28=GN27,$C$87,0)</f>
        <v>0</v>
      </c>
      <c r="GO33" s="6">
        <f>IF(GH28=GO27,$C$98,0)</f>
        <v>0</v>
      </c>
      <c r="GP33" s="6">
        <f>IF(GH28=GP27,$C$109,0)</f>
        <v>0</v>
      </c>
      <c r="GQ33" s="5">
        <f>IF(GH28=GQ27,$C$121,0)</f>
        <v>0</v>
      </c>
      <c r="GR33" s="46">
        <f>IF(GH28=GI27,$C$32,IF(GH28=GJ27,$C$43,IF(GH28=GK27,$C$54,IF(GH28=GL27,$C$65,IF(GH28=GM27,$C$76,IF(GH28=GN27,$C$87,IF(GH28=GO27,$C$98,IF(GH28=GP27,$C$109,IF(GH28=GQ27,$C$121,0)))))))))</f>
        <v>0</v>
      </c>
      <c r="GS33" s="46" t="str">
        <f t="shared" si="29"/>
        <v/>
      </c>
    </row>
    <row r="34" spans="2:201" x14ac:dyDescent="0.25">
      <c r="B34" s="4"/>
      <c r="H34" s="55" t="s">
        <v>75</v>
      </c>
      <c r="I34" s="6">
        <f>IF(H28=I27,$C$33,0)</f>
        <v>0</v>
      </c>
      <c r="J34" s="6">
        <f>IF(H28=J27,$C$44,0)</f>
        <v>0</v>
      </c>
      <c r="K34" s="6">
        <f>IF(H28=K27,$C$55,0)</f>
        <v>0</v>
      </c>
      <c r="L34" s="6">
        <f>IF(H28=L27,$C$66,0)</f>
        <v>0</v>
      </c>
      <c r="M34" s="6">
        <f>IF(H28=M27,$C$77,0)</f>
        <v>0</v>
      </c>
      <c r="N34" s="6">
        <f>IF(H28=N27,$C$88,0)</f>
        <v>0</v>
      </c>
      <c r="O34" s="6">
        <f>IF(H28=O27,$C$99,0)</f>
        <v>0</v>
      </c>
      <c r="P34" s="6">
        <f>IF(H28=P27,$C$110,0)</f>
        <v>0</v>
      </c>
      <c r="Q34" s="5">
        <f>IF(H28=Q27,$C$122,0)</f>
        <v>0</v>
      </c>
      <c r="R34" s="46">
        <f>IF(H28=I27,$C$33,IF(H28=J27,$C$44,IF(H28=K27,$C$55,IF(H28=L27,$C$66,IF(H28=M27,$C$77,IF(H28=N27,$C$88,IF(H28=O27,$C$99,IF(H28=P27,$C$110,IF(H28=Q27,$C$122,0)))))))))</f>
        <v>0</v>
      </c>
      <c r="S34" s="46" t="str">
        <f t="shared" si="15"/>
        <v/>
      </c>
      <c r="U34" s="55" t="s">
        <v>75</v>
      </c>
      <c r="V34" s="6">
        <f>IF(U28=V27,$C$33,0)</f>
        <v>0</v>
      </c>
      <c r="W34" s="6">
        <f>IF(U28=W27,$C$44,0)</f>
        <v>0</v>
      </c>
      <c r="X34" s="6">
        <f>IF(U28=X27,$C$55,0)</f>
        <v>0</v>
      </c>
      <c r="Y34" s="6">
        <f>IF(U28=Y27,$C$66,0)</f>
        <v>0</v>
      </c>
      <c r="Z34" s="6">
        <f>IF(U28=Z27,$C$77,0)</f>
        <v>0</v>
      </c>
      <c r="AA34" s="6">
        <f>IF(U28=AA27,$C$88,0)</f>
        <v>0</v>
      </c>
      <c r="AB34" s="6">
        <f>IF(U28=AB27,$C$99,0)</f>
        <v>0</v>
      </c>
      <c r="AC34" s="6">
        <f>IF(U28=AC27,$C$110,0)</f>
        <v>0</v>
      </c>
      <c r="AD34" s="5">
        <f>IF(U28=AD27,$C$122,0)</f>
        <v>0</v>
      </c>
      <c r="AE34" s="46">
        <f>IF(U28=V27,$C$33,IF(U28=W27,$C$44,IF(U28=X27,$C$55,IF(U28=Y27,$C$66,IF(U28=Z27,$C$77,IF(U28=AA27,$C$88,IF(U28=AB27,$C$99,IF(U28=AC27,$C$110,IF(U28=AD27,$C$122,0)))))))))</f>
        <v>0</v>
      </c>
      <c r="AF34" s="46" t="str">
        <f t="shared" si="16"/>
        <v/>
      </c>
      <c r="AH34" s="55" t="s">
        <v>75</v>
      </c>
      <c r="AI34" s="6">
        <f>IF(AH28=AI27,$C$33,0)</f>
        <v>0</v>
      </c>
      <c r="AJ34" s="6">
        <f>IF(AH28=AJ27,$C$44,0)</f>
        <v>0</v>
      </c>
      <c r="AK34" s="6">
        <f>IF(AH28=AK27,$C$55,0)</f>
        <v>0</v>
      </c>
      <c r="AL34" s="6">
        <f>IF(AH28=AL27,$C$66,0)</f>
        <v>0</v>
      </c>
      <c r="AM34" s="6">
        <f>IF(AH28=AM27,$C$77,0)</f>
        <v>0</v>
      </c>
      <c r="AN34" s="6">
        <f>IF(AH28=AN27,$C$88,0)</f>
        <v>0</v>
      </c>
      <c r="AO34" s="6">
        <f>IF(AH28=AO27,$C$99,0)</f>
        <v>0</v>
      </c>
      <c r="AP34" s="6">
        <f>IF(AH28=AP27,$C$110,0)</f>
        <v>0</v>
      </c>
      <c r="AQ34" s="5">
        <f>IF(AH28=AQ27,$C$122,0)</f>
        <v>0</v>
      </c>
      <c r="AR34" s="46">
        <f>IF(AH28=AI27,$C$33,IF(AH28=AJ27,$C$44,IF(AH28=AK27,$C$55,IF(AH28=AL27,$C$66,IF(AH28=AM27,$C$77,IF(AH28=AN27,$C$88,IF(AH28=AO27,$C$99,IF(AH28=AP27,$C$110,IF(AH28=AQ27,$C$122,0)))))))))</f>
        <v>0</v>
      </c>
      <c r="AS34" s="46" t="str">
        <f t="shared" si="17"/>
        <v/>
      </c>
      <c r="AU34" s="55" t="s">
        <v>75</v>
      </c>
      <c r="AV34" s="6">
        <f>IF(AU28=AV27,$C$33,0)</f>
        <v>0</v>
      </c>
      <c r="AW34" s="6">
        <f>IF(AU28=AW27,$C$44,0)</f>
        <v>0</v>
      </c>
      <c r="AX34" s="6">
        <f>IF(AU28=AX27,$C$55,0)</f>
        <v>0</v>
      </c>
      <c r="AY34" s="6">
        <f>IF(AU28=AY27,$C$66,0)</f>
        <v>0</v>
      </c>
      <c r="AZ34" s="6">
        <f>IF(AU28=AZ27,$C$77,0)</f>
        <v>0</v>
      </c>
      <c r="BA34" s="6">
        <f>IF(AU28=BA27,$C$88,0)</f>
        <v>0</v>
      </c>
      <c r="BB34" s="6">
        <f>IF(AU28=BB27,$C$99,0)</f>
        <v>0</v>
      </c>
      <c r="BC34" s="6">
        <f>IF(AU28=BC27,$C$110,0)</f>
        <v>0</v>
      </c>
      <c r="BD34" s="5">
        <f>IF(AU28=BD27,$C$122,0)</f>
        <v>0</v>
      </c>
      <c r="BE34" s="46">
        <f>IF(AU28=AV27,$C$33,IF(AU28=AW27,$C$44,IF(AU28=AX27,$C$55,IF(AU28=AY27,$C$66,IF(AU28=AZ27,$C$77,IF(AU28=BA27,$C$88,IF(AU28=BB27,$C$99,IF(AU28=BC27,$C$110,IF(AU28=BD27,$C$122,0)))))))))</f>
        <v>0</v>
      </c>
      <c r="BF34" s="46" t="str">
        <f t="shared" si="18"/>
        <v/>
      </c>
      <c r="BH34" s="55" t="s">
        <v>75</v>
      </c>
      <c r="BI34" s="6">
        <f>IF(BH28=BI27,$C$33,0)</f>
        <v>0</v>
      </c>
      <c r="BJ34" s="6">
        <f>IF(BH28=BJ27,$C$44,0)</f>
        <v>0</v>
      </c>
      <c r="BK34" s="6">
        <f>IF(BH28=BK27,$C$55,0)</f>
        <v>0</v>
      </c>
      <c r="BL34" s="6">
        <f>IF(BH28=BL27,$C$66,0)</f>
        <v>0</v>
      </c>
      <c r="BM34" s="6">
        <f>IF(BH28=BM27,$C$77,0)</f>
        <v>0</v>
      </c>
      <c r="BN34" s="6">
        <f>IF(BH28=BN27,$C$88,0)</f>
        <v>0</v>
      </c>
      <c r="BO34" s="6">
        <f>IF(BH28=BO27,$C$99,0)</f>
        <v>0</v>
      </c>
      <c r="BP34" s="6">
        <f>IF(BH28=BP27,$C$110,0)</f>
        <v>0</v>
      </c>
      <c r="BQ34" s="5">
        <f>IF(BH28=BQ27,$C$122,0)</f>
        <v>0</v>
      </c>
      <c r="BR34" s="46">
        <f>IF(BH28=BI27,$C$33,IF(BH28=BJ27,$C$44,IF(BH28=BK27,$C$55,IF(BH28=BL27,$C$66,IF(BH28=BM27,$C$77,IF(BH28=BN27,$C$88,IF(BH28=BO27,$C$99,IF(BH28=BP27,$C$110,IF(BH28=BQ27,$C$122,0)))))))))</f>
        <v>0</v>
      </c>
      <c r="BS34" s="46" t="str">
        <f t="shared" si="19"/>
        <v/>
      </c>
      <c r="BU34" s="55" t="s">
        <v>75</v>
      </c>
      <c r="BV34" s="6">
        <f>IF(BU28=BV27,$C$33,0)</f>
        <v>0</v>
      </c>
      <c r="BW34" s="6">
        <f>IF(BU28=BW27,$C$44,0)</f>
        <v>0</v>
      </c>
      <c r="BX34" s="6">
        <f>IF(BU28=BX27,$C$55,0)</f>
        <v>0</v>
      </c>
      <c r="BY34" s="6">
        <f>IF(BU28=BY27,$C$66,0)</f>
        <v>0</v>
      </c>
      <c r="BZ34" s="6">
        <f>IF(BU28=BZ27,$C$77,0)</f>
        <v>0</v>
      </c>
      <c r="CA34" s="6">
        <f>IF(BU28=CA27,$C$88,0)</f>
        <v>0</v>
      </c>
      <c r="CB34" s="6">
        <f>IF(BU28=CB27,$C$99,0)</f>
        <v>0</v>
      </c>
      <c r="CC34" s="6">
        <f>IF(BU28=CC27,$C$110,0)</f>
        <v>0</v>
      </c>
      <c r="CD34" s="5">
        <f>IF(BU28=CD27,$C$122,0)</f>
        <v>0</v>
      </c>
      <c r="CE34" s="46">
        <f>IF(BU28=BV27,$C$33,IF(BU28=BW27,$C$44,IF(BU28=BX27,$C$55,IF(BU28=BY27,$C$66,IF(BU28=BZ27,$C$77,IF(BU28=CA27,$C$88,IF(BU28=CB27,$C$99,IF(BU28=CC27,$C$110,IF(BU28=CD27,$C$122,0)))))))))</f>
        <v>0</v>
      </c>
      <c r="CF34" s="46" t="str">
        <f t="shared" si="20"/>
        <v/>
      </c>
      <c r="CH34" s="55" t="s">
        <v>75</v>
      </c>
      <c r="CI34" s="6">
        <f>IF(CH28=CI27,$C$33,0)</f>
        <v>0</v>
      </c>
      <c r="CJ34" s="6">
        <f>IF(CH28=CJ27,$C$44,0)</f>
        <v>0</v>
      </c>
      <c r="CK34" s="6">
        <f>IF(CH28=CK27,$C$55,0)</f>
        <v>0</v>
      </c>
      <c r="CL34" s="6">
        <f>IF(CH28=CL27,$C$66,0)</f>
        <v>0</v>
      </c>
      <c r="CM34" s="6">
        <f>IF(CH28=CM27,$C$77,0)</f>
        <v>0</v>
      </c>
      <c r="CN34" s="6">
        <f>IF(CH28=CN27,$C$88,0)</f>
        <v>0</v>
      </c>
      <c r="CO34" s="6">
        <f>IF(CH28=CO27,$C$99,0)</f>
        <v>0</v>
      </c>
      <c r="CP34" s="6">
        <f>IF(CH28=CP27,$C$110,0)</f>
        <v>0</v>
      </c>
      <c r="CQ34" s="5">
        <f>IF(CH28=CQ27,$C$122,0)</f>
        <v>0</v>
      </c>
      <c r="CR34" s="46">
        <f>IF(CH28=CI27,$C$33,IF(CH28=CJ27,$C$44,IF(CH28=CK27,$C$55,IF(CH28=CL27,$C$66,IF(CH28=CM27,$C$77,IF(CH28=CN27,$C$88,IF(CH28=CO27,$C$99,IF(CH28=CP27,$C$110,IF(CH28=CQ27,$C$122,0)))))))))</f>
        <v>0</v>
      </c>
      <c r="CS34" s="46" t="str">
        <f t="shared" si="21"/>
        <v/>
      </c>
      <c r="CU34" s="55" t="s">
        <v>75</v>
      </c>
      <c r="CV34" s="6">
        <f>IF(CU28=CV27,$C$33,0)</f>
        <v>0</v>
      </c>
      <c r="CW34" s="6">
        <f>IF(CU28=CW27,$C$44,0)</f>
        <v>0</v>
      </c>
      <c r="CX34" s="6">
        <f>IF(CU28=CX27,$C$55,0)</f>
        <v>0</v>
      </c>
      <c r="CY34" s="6">
        <f>IF(CU28=CY27,$C$66,0)</f>
        <v>0</v>
      </c>
      <c r="CZ34" s="6">
        <f>IF(CU28=CZ27,$C$77,0)</f>
        <v>0</v>
      </c>
      <c r="DA34" s="6">
        <f>IF(CU28=DA27,$C$88,0)</f>
        <v>0</v>
      </c>
      <c r="DB34" s="6">
        <f>IF(CU28=DB27,$C$99,0)</f>
        <v>0</v>
      </c>
      <c r="DC34" s="6">
        <f>IF(CU28=DC27,$C$110,0)</f>
        <v>0</v>
      </c>
      <c r="DD34" s="5">
        <f>IF(CU28=DD27,$C$122,0)</f>
        <v>0</v>
      </c>
      <c r="DE34" s="46">
        <f>IF(CU28=CV27,$C$33,IF(CU28=CW27,$C$44,IF(CU28=CX27,$C$55,IF(CU28=CY27,$C$66,IF(CU28=CZ27,$C$77,IF(CU28=DA27,$C$88,IF(CU28=DB27,$C$99,IF(CU28=DC27,$C$110,IF(CU28=DD27,$C$122,0)))))))))</f>
        <v>0</v>
      </c>
      <c r="DF34" s="46" t="str">
        <f t="shared" si="22"/>
        <v/>
      </c>
      <c r="DH34" s="55" t="s">
        <v>75</v>
      </c>
      <c r="DI34" s="6">
        <f>IF(DH28=DI27,$C$33,0)</f>
        <v>0</v>
      </c>
      <c r="DJ34" s="6">
        <f>IF(DH28=DJ27,$C$44,0)</f>
        <v>0</v>
      </c>
      <c r="DK34" s="6">
        <f>IF(DH28=DK27,$C$55,0)</f>
        <v>0</v>
      </c>
      <c r="DL34" s="6">
        <f>IF(DH28=DL27,$C$66,0)</f>
        <v>0</v>
      </c>
      <c r="DM34" s="6">
        <f>IF(DH28=DM27,$C$77,0)</f>
        <v>0</v>
      </c>
      <c r="DN34" s="6">
        <f>IF(DH28=DN27,$C$88,0)</f>
        <v>0</v>
      </c>
      <c r="DO34" s="6">
        <f>IF(DH28=DO27,$C$99,0)</f>
        <v>0</v>
      </c>
      <c r="DP34" s="6">
        <f>IF(DH28=DP27,$C$110,0)</f>
        <v>0</v>
      </c>
      <c r="DQ34" s="5">
        <f>IF(DH28=DQ27,$C$122,0)</f>
        <v>0</v>
      </c>
      <c r="DR34" s="46">
        <f>IF(DH28=DI27,$C$33,IF(DH28=DJ27,$C$44,IF(DH28=DK27,$C$55,IF(DH28=DL27,$C$66,IF(DH28=DM27,$C$77,IF(DH28=DN27,$C$88,IF(DH28=DO27,$C$99,IF(DH28=DP27,$C$110,IF(DH28=DQ27,$C$122,0)))))))))</f>
        <v>0</v>
      </c>
      <c r="DS34" s="46" t="str">
        <f t="shared" si="23"/>
        <v/>
      </c>
      <c r="DU34" s="55" t="s">
        <v>75</v>
      </c>
      <c r="DV34" s="6">
        <f>IF(DU28=DV27,$C$33,0)</f>
        <v>0</v>
      </c>
      <c r="DW34" s="6">
        <f>IF(DU28=DW27,$C$44,0)</f>
        <v>0</v>
      </c>
      <c r="DX34" s="6">
        <f>IF(DU28=DX27,$C$55,0)</f>
        <v>0</v>
      </c>
      <c r="DY34" s="6">
        <f>IF(DU28=DY27,$C$66,0)</f>
        <v>0</v>
      </c>
      <c r="DZ34" s="6">
        <f>IF(DU28=DZ27,$C$77,0)</f>
        <v>0</v>
      </c>
      <c r="EA34" s="6">
        <f>IF(DU28=EA27,$C$88,0)</f>
        <v>0</v>
      </c>
      <c r="EB34" s="6">
        <f>IF(DU28=EB27,$C$99,0)</f>
        <v>0</v>
      </c>
      <c r="EC34" s="6">
        <f>IF(DU28=EC27,$C$110,0)</f>
        <v>0</v>
      </c>
      <c r="ED34" s="5">
        <f>IF(DU28=ED27,$C$122,0)</f>
        <v>0</v>
      </c>
      <c r="EE34" s="46">
        <f>IF(DU28=DV27,$C$33,IF(DU28=DW27,$C$44,IF(DU28=DX27,$C$55,IF(DU28=DY27,$C$66,IF(DU28=DZ27,$C$77,IF(DU28=EA27,$C$88,IF(DU28=EB27,$C$99,IF(DU28=EC27,$C$110,IF(DU28=ED27,$C$122,0)))))))))</f>
        <v>0</v>
      </c>
      <c r="EF34" s="46" t="str">
        <f t="shared" si="24"/>
        <v/>
      </c>
      <c r="EH34" s="55" t="s">
        <v>75</v>
      </c>
      <c r="EI34" s="6">
        <f>IF(EH28=EI27,$C$33,0)</f>
        <v>0</v>
      </c>
      <c r="EJ34" s="6">
        <f>IF(EH28=EJ27,$C$44,0)</f>
        <v>0</v>
      </c>
      <c r="EK34" s="6">
        <f>IF(EH28=EK27,$C$55,0)</f>
        <v>0</v>
      </c>
      <c r="EL34" s="6">
        <f>IF(EH28=EL27,$C$66,0)</f>
        <v>0</v>
      </c>
      <c r="EM34" s="6">
        <f>IF(EH28=EM27,$C$77,0)</f>
        <v>0</v>
      </c>
      <c r="EN34" s="6">
        <f>IF(EH28=EN27,$C$88,0)</f>
        <v>0</v>
      </c>
      <c r="EO34" s="6">
        <f>IF(EH28=EO27,$C$99,0)</f>
        <v>0</v>
      </c>
      <c r="EP34" s="6">
        <f>IF(EH28=EP27,$C$110,0)</f>
        <v>0</v>
      </c>
      <c r="EQ34" s="5">
        <f>IF(EH28=EQ27,$C$122,0)</f>
        <v>0</v>
      </c>
      <c r="ER34" s="46">
        <f>IF(EH28=EI27,$C$33,IF(EH28=EJ27,$C$44,IF(EH28=EK27,$C$55,IF(EH28=EL27,$C$66,IF(EH28=EM27,$C$77,IF(EH28=EN27,$C$88,IF(EH28=EO27,$C$99,IF(EH28=EP27,$C$110,IF(EH28=EQ27,$C$122,0)))))))))</f>
        <v>0</v>
      </c>
      <c r="ES34" s="46" t="str">
        <f t="shared" si="25"/>
        <v/>
      </c>
      <c r="EU34" s="55" t="s">
        <v>75</v>
      </c>
      <c r="EV34" s="6">
        <f>IF(EU28=EV27,$C$33,0)</f>
        <v>0</v>
      </c>
      <c r="EW34" s="6">
        <f>IF(EU28=EW27,$C$44,0)</f>
        <v>0</v>
      </c>
      <c r="EX34" s="6">
        <f>IF(EU28=EX27,$C$55,0)</f>
        <v>0</v>
      </c>
      <c r="EY34" s="6">
        <f>IF(EU28=EY27,$C$66,0)</f>
        <v>0</v>
      </c>
      <c r="EZ34" s="6">
        <f>IF(EU28=EZ27,$C$77,0)</f>
        <v>0</v>
      </c>
      <c r="FA34" s="6">
        <f>IF(EU28=FA27,$C$88,0)</f>
        <v>0</v>
      </c>
      <c r="FB34" s="6">
        <f>IF(EU28=FB27,$C$99,0)</f>
        <v>0</v>
      </c>
      <c r="FC34" s="6">
        <f>IF(EU28=FC27,$C$110,0)</f>
        <v>0</v>
      </c>
      <c r="FD34" s="5">
        <f>IF(EU28=FD27,$C$122,0)</f>
        <v>0</v>
      </c>
      <c r="FE34" s="46">
        <f>IF(EU28=EV27,$C$33,IF(EU28=EW27,$C$44,IF(EU28=EX27,$C$55,IF(EU28=EY27,$C$66,IF(EU28=EZ27,$C$77,IF(EU28=FA27,$C$88,IF(EU28=FB27,$C$99,IF(EU28=FC27,$C$110,IF(EU28=FD27,$C$122,0)))))))))</f>
        <v>0</v>
      </c>
      <c r="FF34" s="46" t="str">
        <f t="shared" si="26"/>
        <v/>
      </c>
      <c r="FH34" s="55" t="s">
        <v>75</v>
      </c>
      <c r="FI34" s="6">
        <f>IF(FH28=FI27,$C$33,0)</f>
        <v>0</v>
      </c>
      <c r="FJ34" s="6">
        <f>IF(FH28=FJ27,$C$44,0)</f>
        <v>0</v>
      </c>
      <c r="FK34" s="6">
        <f>IF(FH28=FK27,$C$55,0)</f>
        <v>0</v>
      </c>
      <c r="FL34" s="6">
        <f>IF(FH28=FL27,$C$66,0)</f>
        <v>0</v>
      </c>
      <c r="FM34" s="6">
        <f>IF(FH28=FM27,$C$77,0)</f>
        <v>0</v>
      </c>
      <c r="FN34" s="6">
        <f>IF(FH28=FN27,$C$88,0)</f>
        <v>0</v>
      </c>
      <c r="FO34" s="6">
        <f>IF(FH28=FO27,$C$99,0)</f>
        <v>0</v>
      </c>
      <c r="FP34" s="6">
        <f>IF(FH28=FP27,$C$110,0)</f>
        <v>0</v>
      </c>
      <c r="FQ34" s="5">
        <f>IF(FH28=FQ27,$C$122,0)</f>
        <v>0</v>
      </c>
      <c r="FR34" s="46">
        <f>IF(FH28=FI27,$C$33,IF(FH28=FJ27,$C$44,IF(FH28=FK27,$C$55,IF(FH28=FL27,$C$66,IF(FH28=FM27,$C$77,IF(FH28=FN27,$C$88,IF(FH28=FO27,$C$99,IF(FH28=FP27,$C$110,IF(FH28=FQ27,$C$122,0)))))))))</f>
        <v>0</v>
      </c>
      <c r="FS34" s="46" t="str">
        <f t="shared" si="27"/>
        <v/>
      </c>
      <c r="FU34" s="55" t="s">
        <v>75</v>
      </c>
      <c r="FV34" s="6">
        <f>IF(FU28=FV27,$C$33,0)</f>
        <v>0</v>
      </c>
      <c r="FW34" s="6">
        <f>IF(FU28=FW27,$C$44,0)</f>
        <v>0</v>
      </c>
      <c r="FX34" s="6">
        <f>IF(FU28=FX27,$C$55,0)</f>
        <v>0</v>
      </c>
      <c r="FY34" s="6">
        <f>IF(FU28=FY27,$C$66,0)</f>
        <v>0</v>
      </c>
      <c r="FZ34" s="6">
        <f>IF(FU28=FZ27,$C$77,0)</f>
        <v>0</v>
      </c>
      <c r="GA34" s="6">
        <f>IF(FU28=GA27,$C$88,0)</f>
        <v>0</v>
      </c>
      <c r="GB34" s="6">
        <f>IF(FU28=GB27,$C$99,0)</f>
        <v>0</v>
      </c>
      <c r="GC34" s="6">
        <f>IF(FU28=GC27,$C$110,0)</f>
        <v>0</v>
      </c>
      <c r="GD34" s="5">
        <f>IF(FU28=GD27,$C$122,0)</f>
        <v>0</v>
      </c>
      <c r="GE34" s="46">
        <f>IF(FU28=FV27,$C$33,IF(FU28=FW27,$C$44,IF(FU28=FX27,$C$55,IF(FU28=FY27,$C$66,IF(FU28=FZ27,$C$77,IF(FU28=GA27,$C$88,IF(FU28=GB27,$C$99,IF(FU28=GC27,$C$110,IF(FU28=GD27,$C$122,0)))))))))</f>
        <v>0</v>
      </c>
      <c r="GF34" s="46" t="str">
        <f t="shared" si="28"/>
        <v/>
      </c>
      <c r="GH34" s="55" t="s">
        <v>75</v>
      </c>
      <c r="GI34" s="6">
        <f>IF(GH28=GI27,$C$33,0)</f>
        <v>0</v>
      </c>
      <c r="GJ34" s="6">
        <f>IF(GH28=GJ27,$C$44,0)</f>
        <v>0</v>
      </c>
      <c r="GK34" s="6">
        <f>IF(GH28=GK27,$C$55,0)</f>
        <v>0</v>
      </c>
      <c r="GL34" s="6">
        <f>IF(GH28=GL27,$C$66,0)</f>
        <v>0</v>
      </c>
      <c r="GM34" s="6">
        <f>IF(GH28=GM27,$C$77,0)</f>
        <v>0</v>
      </c>
      <c r="GN34" s="6">
        <f>IF(GH28=GN27,$C$88,0)</f>
        <v>0</v>
      </c>
      <c r="GO34" s="6">
        <f>IF(GH28=GO27,$C$99,0)</f>
        <v>0</v>
      </c>
      <c r="GP34" s="6">
        <f>IF(GH28=GP27,$C$110,0)</f>
        <v>0</v>
      </c>
      <c r="GQ34" s="5">
        <f>IF(GH28=GQ27,$C$122,0)</f>
        <v>0</v>
      </c>
      <c r="GR34" s="46">
        <f>IF(GH28=GI27,$C$33,IF(GH28=GJ27,$C$44,IF(GH28=GK27,$C$55,IF(GH28=GL27,$C$66,IF(GH28=GM27,$C$77,IF(GH28=GN27,$C$88,IF(GH28=GO27,$C$99,IF(GH28=GP27,$C$110,IF(GH28=GQ27,$C$122,0)))))))))</f>
        <v>0</v>
      </c>
      <c r="GS34" s="46" t="str">
        <f t="shared" si="29"/>
        <v/>
      </c>
    </row>
    <row r="35" spans="2:201" x14ac:dyDescent="0.25">
      <c r="B35" s="4"/>
      <c r="C35" s="61"/>
      <c r="H35" s="55" t="s">
        <v>75</v>
      </c>
      <c r="I35" s="6">
        <f>IF(H28=I27,$C$34,0)</f>
        <v>0</v>
      </c>
      <c r="J35" s="6">
        <f>IF(H28=J27,$C$45,0)</f>
        <v>0</v>
      </c>
      <c r="K35" s="6">
        <f>IF(H28=K27,$C$56,0)</f>
        <v>0</v>
      </c>
      <c r="L35" s="6">
        <f>IF(H28=L27,$C$67,0)</f>
        <v>0</v>
      </c>
      <c r="M35" s="6">
        <f>IF(H28=M27,$C$78,0)</f>
        <v>0</v>
      </c>
      <c r="N35" s="6">
        <f>IF(H28=N27,$C$89,0)</f>
        <v>0</v>
      </c>
      <c r="O35" s="6">
        <f>IF(H28=O27,$C$100,0)</f>
        <v>0</v>
      </c>
      <c r="P35" s="6">
        <f>IF(H28=P27,$C$111,0)</f>
        <v>0</v>
      </c>
      <c r="Q35" s="5">
        <f>IF(H28=Q27,C123,0)</f>
        <v>0</v>
      </c>
      <c r="R35" s="46">
        <f>IF(H28=I27,$C$34,IF(H28=J27,$C$45,IF(H28=K27,$C$56,IF(H28=L27,$C$67,IF(H28=M27,$C$78,IF(H28=N27,$C$89,IF(H28=O27,$C$100,IF(H28=P27,$C$111,IF(H28=Q27,$C$123,0)))))))))</f>
        <v>0</v>
      </c>
      <c r="S35" s="46" t="str">
        <f t="shared" si="15"/>
        <v/>
      </c>
      <c r="U35" s="55" t="s">
        <v>75</v>
      </c>
      <c r="V35" s="6">
        <f>IF(U28=V27,$C$34,0)</f>
        <v>0</v>
      </c>
      <c r="W35" s="6">
        <f>IF(U28=W27,$C$45,0)</f>
        <v>0</v>
      </c>
      <c r="X35" s="6">
        <f>IF(U28=X27,$C$56,0)</f>
        <v>0</v>
      </c>
      <c r="Y35" s="6">
        <f>IF(U28=Y27,$C$67,0)</f>
        <v>0</v>
      </c>
      <c r="Z35" s="6">
        <f>IF(U28=Z27,$C$78,0)</f>
        <v>0</v>
      </c>
      <c r="AA35" s="6">
        <f>IF(U28=AA27,$C$89,0)</f>
        <v>0</v>
      </c>
      <c r="AB35" s="6">
        <f>IF(U28=AB27,$C$100,0)</f>
        <v>0</v>
      </c>
      <c r="AC35" s="6">
        <f>IF(U28=AC27,$C$111,0)</f>
        <v>0</v>
      </c>
      <c r="AD35" s="5">
        <f>IF(U28=AD27,P123,0)</f>
        <v>0</v>
      </c>
      <c r="AE35" s="46">
        <f>IF(U28=V27,$C$34,IF(U28=W27,$C$45,IF(U28=X27,$C$56,IF(U28=Y27,$C$67,IF(U28=Z27,$C$78,IF(U28=AA27,$C$89,IF(U28=AB27,$C$100,IF(U28=AC27,$C$111,IF(U28=AD27,$C$123,0)))))))))</f>
        <v>0</v>
      </c>
      <c r="AF35" s="46" t="str">
        <f t="shared" si="16"/>
        <v/>
      </c>
      <c r="AH35" s="55" t="s">
        <v>75</v>
      </c>
      <c r="AI35" s="6">
        <f>IF(AH28=AI27,$C$34,0)</f>
        <v>0</v>
      </c>
      <c r="AJ35" s="6">
        <f>IF(AH28=AJ27,$C$45,0)</f>
        <v>0</v>
      </c>
      <c r="AK35" s="6">
        <f>IF(AH28=AK27,$C$56,0)</f>
        <v>0</v>
      </c>
      <c r="AL35" s="6">
        <f>IF(AH28=AL27,$C$67,0)</f>
        <v>0</v>
      </c>
      <c r="AM35" s="6">
        <f>IF(AH28=AM27,$C$78,0)</f>
        <v>0</v>
      </c>
      <c r="AN35" s="6">
        <f>IF(AH28=AN27,$C$89,0)</f>
        <v>0</v>
      </c>
      <c r="AO35" s="6">
        <f>IF(AH28=AO27,$C$100,0)</f>
        <v>0</v>
      </c>
      <c r="AP35" s="6">
        <f>IF(AH28=AP27,$C$111,0)</f>
        <v>0</v>
      </c>
      <c r="AQ35" s="5">
        <f>IF(AH28=AQ27,AC123,0)</f>
        <v>0</v>
      </c>
      <c r="AR35" s="46">
        <f>IF(AH28=AI27,$C$34,IF(AH28=AJ27,$C$45,IF(AH28=AK27,$C$56,IF(AH28=AL27,$C$67,IF(AH28=AM27,$C$78,IF(AH28=AN27,$C$89,IF(AH28=AO27,$C$100,IF(AH28=AP27,$C$111,IF(AH28=AQ27,$C$123,0)))))))))</f>
        <v>0</v>
      </c>
      <c r="AS35" s="46" t="str">
        <f t="shared" si="17"/>
        <v/>
      </c>
      <c r="AU35" s="55" t="s">
        <v>75</v>
      </c>
      <c r="AV35" s="6">
        <f>IF(AU28=AV27,$C$34,0)</f>
        <v>0</v>
      </c>
      <c r="AW35" s="6">
        <f>IF(AU28=AW27,$C$45,0)</f>
        <v>0</v>
      </c>
      <c r="AX35" s="6">
        <f>IF(AU28=AX27,$C$56,0)</f>
        <v>0</v>
      </c>
      <c r="AY35" s="6">
        <f>IF(AU28=AY27,$C$67,0)</f>
        <v>0</v>
      </c>
      <c r="AZ35" s="6">
        <f>IF(AU28=AZ27,$C$78,0)</f>
        <v>0</v>
      </c>
      <c r="BA35" s="6">
        <f>IF(AU28=BA27,$C$89,0)</f>
        <v>0</v>
      </c>
      <c r="BB35" s="6">
        <f>IF(AU28=BB27,$C$100,0)</f>
        <v>0</v>
      </c>
      <c r="BC35" s="6">
        <f>IF(AU28=BC27,$C$111,0)</f>
        <v>0</v>
      </c>
      <c r="BD35" s="5">
        <f>IF(AU28=BD27,AP123,0)</f>
        <v>0</v>
      </c>
      <c r="BE35" s="46">
        <f>IF(AU28=AV27,$C$34,IF(AU28=AW27,$C$45,IF(AU28=AX27,$C$56,IF(AU28=AY27,$C$67,IF(AU28=AZ27,$C$78,IF(AU28=BA27,$C$89,IF(AU28=BB27,$C$100,IF(AU28=BC27,$C$111,IF(AU28=BD27,$C$123,0)))))))))</f>
        <v>0</v>
      </c>
      <c r="BF35" s="46" t="str">
        <f t="shared" si="18"/>
        <v/>
      </c>
      <c r="BH35" s="55" t="s">
        <v>75</v>
      </c>
      <c r="BI35" s="6">
        <f>IF(BH28=BI27,$C$34,0)</f>
        <v>0</v>
      </c>
      <c r="BJ35" s="6">
        <f>IF(BH28=BJ27,$C$45,0)</f>
        <v>0</v>
      </c>
      <c r="BK35" s="6">
        <f>IF(BH28=BK27,$C$56,0)</f>
        <v>0</v>
      </c>
      <c r="BL35" s="6">
        <f>IF(BH28=BL27,$C$67,0)</f>
        <v>0</v>
      </c>
      <c r="BM35" s="6">
        <f>IF(BH28=BM27,$C$78,0)</f>
        <v>0</v>
      </c>
      <c r="BN35" s="6">
        <f>IF(BH28=BN27,$C$89,0)</f>
        <v>0</v>
      </c>
      <c r="BO35" s="6">
        <f>IF(BH28=BO27,$C$100,0)</f>
        <v>0</v>
      </c>
      <c r="BP35" s="6">
        <f>IF(BH28=BP27,$C$111,0)</f>
        <v>0</v>
      </c>
      <c r="BQ35" s="5">
        <f>IF(BH28=BQ27,BC123,0)</f>
        <v>0</v>
      </c>
      <c r="BR35" s="46">
        <f>IF(BH28=BI27,$C$34,IF(BH28=BJ27,$C$45,IF(BH28=BK27,$C$56,IF(BH28=BL27,$C$67,IF(BH28=BM27,$C$78,IF(BH28=BN27,$C$89,IF(BH28=BO27,$C$100,IF(BH28=BP27,$C$111,IF(BH28=BQ27,$C$123,0)))))))))</f>
        <v>0</v>
      </c>
      <c r="BS35" s="46" t="str">
        <f t="shared" si="19"/>
        <v/>
      </c>
      <c r="BU35" s="55" t="s">
        <v>75</v>
      </c>
      <c r="BV35" s="6">
        <f>IF(BU28=BV27,$C$34,0)</f>
        <v>0</v>
      </c>
      <c r="BW35" s="6">
        <f>IF(BU28=BW27,$C$45,0)</f>
        <v>0</v>
      </c>
      <c r="BX35" s="6">
        <f>IF(BU28=BX27,$C$56,0)</f>
        <v>0</v>
      </c>
      <c r="BY35" s="6">
        <f>IF(BU28=BY27,$C$67,0)</f>
        <v>0</v>
      </c>
      <c r="BZ35" s="6">
        <f>IF(BU28=BZ27,$C$78,0)</f>
        <v>0</v>
      </c>
      <c r="CA35" s="6">
        <f>IF(BU28=CA27,$C$89,0)</f>
        <v>0</v>
      </c>
      <c r="CB35" s="6">
        <f>IF(BU28=CB27,$C$100,0)</f>
        <v>0</v>
      </c>
      <c r="CC35" s="6">
        <f>IF(BU28=CC27,$C$111,0)</f>
        <v>0</v>
      </c>
      <c r="CD35" s="5">
        <f>IF(BU28=CD27,BP123,0)</f>
        <v>0</v>
      </c>
      <c r="CE35" s="46">
        <f>IF(BU28=BV27,$C$34,IF(BU28=BW27,$C$45,IF(BU28=BX27,$C$56,IF(BU28=BY27,$C$67,IF(BU28=BZ27,$C$78,IF(BU28=CA27,$C$89,IF(BU28=CB27,$C$100,IF(BU28=CC27,$C$111,IF(BU28=CD27,$C$123,0)))))))))</f>
        <v>0</v>
      </c>
      <c r="CF35" s="46" t="str">
        <f t="shared" si="20"/>
        <v/>
      </c>
      <c r="CH35" s="55" t="s">
        <v>75</v>
      </c>
      <c r="CI35" s="6">
        <f>IF(CH28=CI27,$C$34,0)</f>
        <v>0</v>
      </c>
      <c r="CJ35" s="6">
        <f>IF(CH28=CJ27,$C$45,0)</f>
        <v>0</v>
      </c>
      <c r="CK35" s="6">
        <f>IF(CH28=CK27,$C$56,0)</f>
        <v>0</v>
      </c>
      <c r="CL35" s="6">
        <f>IF(CH28=CL27,$C$67,0)</f>
        <v>0</v>
      </c>
      <c r="CM35" s="6">
        <f>IF(CH28=CM27,$C$78,0)</f>
        <v>0</v>
      </c>
      <c r="CN35" s="6">
        <f>IF(CH28=CN27,$C$89,0)</f>
        <v>0</v>
      </c>
      <c r="CO35" s="6">
        <f>IF(CH28=CO27,$C$100,0)</f>
        <v>0</v>
      </c>
      <c r="CP35" s="6">
        <f>IF(CH28=CP27,$C$111,0)</f>
        <v>0</v>
      </c>
      <c r="CQ35" s="5">
        <f>IF(CH28=CQ27,CC123,0)</f>
        <v>0</v>
      </c>
      <c r="CR35" s="46">
        <f>IF(CH28=CI27,$C$34,IF(CH28=CJ27,$C$45,IF(CH28=CK27,$C$56,IF(CH28=CL27,$C$67,IF(CH28=CM27,$C$78,IF(CH28=CN27,$C$89,IF(CH28=CO27,$C$100,IF(CH28=CP27,$C$111,IF(CH28=CQ27,$C$123,0)))))))))</f>
        <v>0</v>
      </c>
      <c r="CS35" s="46" t="str">
        <f t="shared" si="21"/>
        <v/>
      </c>
      <c r="CU35" s="55" t="s">
        <v>75</v>
      </c>
      <c r="CV35" s="6">
        <f>IF(CU28=CV27,$C$34,0)</f>
        <v>0</v>
      </c>
      <c r="CW35" s="6">
        <f>IF(CU28=CW27,$C$45,0)</f>
        <v>0</v>
      </c>
      <c r="CX35" s="6">
        <f>IF(CU28=CX27,$C$56,0)</f>
        <v>0</v>
      </c>
      <c r="CY35" s="6">
        <f>IF(CU28=CY27,$C$67,0)</f>
        <v>0</v>
      </c>
      <c r="CZ35" s="6">
        <f>IF(CU28=CZ27,$C$78,0)</f>
        <v>0</v>
      </c>
      <c r="DA35" s="6">
        <f>IF(CU28=DA27,$C$89,0)</f>
        <v>0</v>
      </c>
      <c r="DB35" s="6">
        <f>IF(CU28=DB27,$C$100,0)</f>
        <v>0</v>
      </c>
      <c r="DC35" s="6">
        <f>IF(CU28=DC27,$C$111,0)</f>
        <v>0</v>
      </c>
      <c r="DD35" s="5">
        <f>IF(CU28=DD27,CP123,0)</f>
        <v>0</v>
      </c>
      <c r="DE35" s="46">
        <f>IF(CU28=CV27,$C$34,IF(CU28=CW27,$C$45,IF(CU28=CX27,$C$56,IF(CU28=CY27,$C$67,IF(CU28=CZ27,$C$78,IF(CU28=DA27,$C$89,IF(CU28=DB27,$C$100,IF(CU28=DC27,$C$111,IF(CU28=DD27,$C$123,0)))))))))</f>
        <v>0</v>
      </c>
      <c r="DF35" s="46" t="str">
        <f t="shared" si="22"/>
        <v/>
      </c>
      <c r="DH35" s="55" t="s">
        <v>75</v>
      </c>
      <c r="DI35" s="6">
        <f>IF(DH28=DI27,$C$34,0)</f>
        <v>0</v>
      </c>
      <c r="DJ35" s="6">
        <f>IF(DH28=DJ27,$C$45,0)</f>
        <v>0</v>
      </c>
      <c r="DK35" s="6">
        <f>IF(DH28=DK27,$C$56,0)</f>
        <v>0</v>
      </c>
      <c r="DL35" s="6">
        <f>IF(DH28=DL27,$C$67,0)</f>
        <v>0</v>
      </c>
      <c r="DM35" s="6">
        <f>IF(DH28=DM27,$C$78,0)</f>
        <v>0</v>
      </c>
      <c r="DN35" s="6">
        <f>IF(DH28=DN27,$C$89,0)</f>
        <v>0</v>
      </c>
      <c r="DO35" s="6">
        <f>IF(DH28=DO27,$C$100,0)</f>
        <v>0</v>
      </c>
      <c r="DP35" s="6">
        <f>IF(DH28=DP27,$C$111,0)</f>
        <v>0</v>
      </c>
      <c r="DQ35" s="5">
        <f>IF(DH28=DQ27,DC123,0)</f>
        <v>0</v>
      </c>
      <c r="DR35" s="46">
        <f>IF(DH28=DI27,$C$34,IF(DH28=DJ27,$C$45,IF(DH28=DK27,$C$56,IF(DH28=DL27,$C$67,IF(DH28=DM27,$C$78,IF(DH28=DN27,$C$89,IF(DH28=DO27,$C$100,IF(DH28=DP27,$C$111,IF(DH28=DQ27,$C$123,0)))))))))</f>
        <v>0</v>
      </c>
      <c r="DS35" s="46" t="str">
        <f t="shared" si="23"/>
        <v/>
      </c>
      <c r="DU35" s="55" t="s">
        <v>75</v>
      </c>
      <c r="DV35" s="6">
        <f>IF(DU28=DV27,$C$34,0)</f>
        <v>0</v>
      </c>
      <c r="DW35" s="6">
        <f>IF(DU28=DW27,$C$45,0)</f>
        <v>0</v>
      </c>
      <c r="DX35" s="6">
        <f>IF(DU28=DX27,$C$56,0)</f>
        <v>0</v>
      </c>
      <c r="DY35" s="6">
        <f>IF(DU28=DY27,$C$67,0)</f>
        <v>0</v>
      </c>
      <c r="DZ35" s="6">
        <f>IF(DU28=DZ27,$C$78,0)</f>
        <v>0</v>
      </c>
      <c r="EA35" s="6">
        <f>IF(DU28=EA27,$C$89,0)</f>
        <v>0</v>
      </c>
      <c r="EB35" s="6">
        <f>IF(DU28=EB27,$C$100,0)</f>
        <v>0</v>
      </c>
      <c r="EC35" s="6">
        <f>IF(DU28=EC27,$C$111,0)</f>
        <v>0</v>
      </c>
      <c r="ED35" s="5">
        <f>IF(DU28=ED27,DP123,0)</f>
        <v>0</v>
      </c>
      <c r="EE35" s="46">
        <f>IF(DU28=DV27,$C$34,IF(DU28=DW27,$C$45,IF(DU28=DX27,$C$56,IF(DU28=DY27,$C$67,IF(DU28=DZ27,$C$78,IF(DU28=EA27,$C$89,IF(DU28=EB27,$C$100,IF(DU28=EC27,$C$111,IF(DU28=ED27,$C$123,0)))))))))</f>
        <v>0</v>
      </c>
      <c r="EF35" s="46" t="str">
        <f t="shared" si="24"/>
        <v/>
      </c>
      <c r="EH35" s="55" t="s">
        <v>75</v>
      </c>
      <c r="EI35" s="6">
        <f>IF(EH28=EI27,$C$34,0)</f>
        <v>0</v>
      </c>
      <c r="EJ35" s="6">
        <f>IF(EH28=EJ27,$C$45,0)</f>
        <v>0</v>
      </c>
      <c r="EK35" s="6">
        <f>IF(EH28=EK27,$C$56,0)</f>
        <v>0</v>
      </c>
      <c r="EL35" s="6">
        <f>IF(EH28=EL27,$C$67,0)</f>
        <v>0</v>
      </c>
      <c r="EM35" s="6">
        <f>IF(EH28=EM27,$C$78,0)</f>
        <v>0</v>
      </c>
      <c r="EN35" s="6">
        <f>IF(EH28=EN27,$C$89,0)</f>
        <v>0</v>
      </c>
      <c r="EO35" s="6">
        <f>IF(EH28=EO27,$C$100,0)</f>
        <v>0</v>
      </c>
      <c r="EP35" s="6">
        <f>IF(EH28=EP27,$C$111,0)</f>
        <v>0</v>
      </c>
      <c r="EQ35" s="5">
        <f>IF(EH28=EQ27,EC123,0)</f>
        <v>0</v>
      </c>
      <c r="ER35" s="46">
        <f>IF(EH28=EI27,$C$34,IF(EH28=EJ27,$C$45,IF(EH28=EK27,$C$56,IF(EH28=EL27,$C$67,IF(EH28=EM27,$C$78,IF(EH28=EN27,$C$89,IF(EH28=EO27,$C$100,IF(EH28=EP27,$C$111,IF(EH28=EQ27,$C$123,0)))))))))</f>
        <v>0</v>
      </c>
      <c r="ES35" s="46" t="str">
        <f t="shared" si="25"/>
        <v/>
      </c>
      <c r="EU35" s="55" t="s">
        <v>75</v>
      </c>
      <c r="EV35" s="6">
        <f>IF(EU28=EV27,$C$34,0)</f>
        <v>0</v>
      </c>
      <c r="EW35" s="6">
        <f>IF(EU28=EW27,$C$45,0)</f>
        <v>0</v>
      </c>
      <c r="EX35" s="6">
        <f>IF(EU28=EX27,$C$56,0)</f>
        <v>0</v>
      </c>
      <c r="EY35" s="6">
        <f>IF(EU28=EY27,$C$67,0)</f>
        <v>0</v>
      </c>
      <c r="EZ35" s="6">
        <f>IF(EU28=EZ27,$C$78,0)</f>
        <v>0</v>
      </c>
      <c r="FA35" s="6">
        <f>IF(EU28=FA27,$C$89,0)</f>
        <v>0</v>
      </c>
      <c r="FB35" s="6">
        <f>IF(EU28=FB27,$C$100,0)</f>
        <v>0</v>
      </c>
      <c r="FC35" s="6">
        <f>IF(EU28=FC27,$C$111,0)</f>
        <v>0</v>
      </c>
      <c r="FD35" s="5">
        <f>IF(EU28=FD27,EP123,0)</f>
        <v>0</v>
      </c>
      <c r="FE35" s="46">
        <f>IF(EU28=EV27,$C$34,IF(EU28=EW27,$C$45,IF(EU28=EX27,$C$56,IF(EU28=EY27,$C$67,IF(EU28=EZ27,$C$78,IF(EU28=FA27,$C$89,IF(EU28=FB27,$C$100,IF(EU28=FC27,$C$111,IF(EU28=FD27,$C$123,0)))))))))</f>
        <v>0</v>
      </c>
      <c r="FF35" s="46" t="str">
        <f t="shared" si="26"/>
        <v/>
      </c>
      <c r="FH35" s="55" t="s">
        <v>75</v>
      </c>
      <c r="FI35" s="6">
        <f>IF(FH28=FI27,$C$34,0)</f>
        <v>0</v>
      </c>
      <c r="FJ35" s="6">
        <f>IF(FH28=FJ27,$C$45,0)</f>
        <v>0</v>
      </c>
      <c r="FK35" s="6">
        <f>IF(FH28=FK27,$C$56,0)</f>
        <v>0</v>
      </c>
      <c r="FL35" s="6">
        <f>IF(FH28=FL27,$C$67,0)</f>
        <v>0</v>
      </c>
      <c r="FM35" s="6">
        <f>IF(FH28=FM27,$C$78,0)</f>
        <v>0</v>
      </c>
      <c r="FN35" s="6">
        <f>IF(FH28=FN27,$C$89,0)</f>
        <v>0</v>
      </c>
      <c r="FO35" s="6">
        <f>IF(FH28=FO27,$C$100,0)</f>
        <v>0</v>
      </c>
      <c r="FP35" s="6">
        <f>IF(FH28=FP27,$C$111,0)</f>
        <v>0</v>
      </c>
      <c r="FQ35" s="5">
        <f>IF(FH28=FQ27,FC123,0)</f>
        <v>0</v>
      </c>
      <c r="FR35" s="46">
        <f>IF(FH28=FI27,$C$34,IF(FH28=FJ27,$C$45,IF(FH28=FK27,$C$56,IF(FH28=FL27,$C$67,IF(FH28=FM27,$C$78,IF(FH28=FN27,$C$89,IF(FH28=FO27,$C$100,IF(FH28=FP27,$C$111,IF(FH28=FQ27,$C$123,0)))))))))</f>
        <v>0</v>
      </c>
      <c r="FS35" s="46" t="str">
        <f t="shared" si="27"/>
        <v/>
      </c>
      <c r="FU35" s="55" t="s">
        <v>75</v>
      </c>
      <c r="FV35" s="6">
        <f>IF(FU28=FV27,$C$34,0)</f>
        <v>0</v>
      </c>
      <c r="FW35" s="6">
        <f>IF(FU28=FW27,$C$45,0)</f>
        <v>0</v>
      </c>
      <c r="FX35" s="6">
        <f>IF(FU28=FX27,$C$56,0)</f>
        <v>0</v>
      </c>
      <c r="FY35" s="6">
        <f>IF(FU28=FY27,$C$67,0)</f>
        <v>0</v>
      </c>
      <c r="FZ35" s="6">
        <f>IF(FU28=FZ27,$C$78,0)</f>
        <v>0</v>
      </c>
      <c r="GA35" s="6">
        <f>IF(FU28=GA27,$C$89,0)</f>
        <v>0</v>
      </c>
      <c r="GB35" s="6">
        <f>IF(FU28=GB27,$C$100,0)</f>
        <v>0</v>
      </c>
      <c r="GC35" s="6">
        <f>IF(FU28=GC27,$C$111,0)</f>
        <v>0</v>
      </c>
      <c r="GD35" s="5">
        <f>IF(FU28=GD27,FP123,0)</f>
        <v>0</v>
      </c>
      <c r="GE35" s="46">
        <f>IF(FU28=FV27,$C$34,IF(FU28=FW27,$C$45,IF(FU28=FX27,$C$56,IF(FU28=FY27,$C$67,IF(FU28=FZ27,$C$78,IF(FU28=GA27,$C$89,IF(FU28=GB27,$C$100,IF(FU28=GC27,$C$111,IF(FU28=GD27,$C$123,0)))))))))</f>
        <v>0</v>
      </c>
      <c r="GF35" s="46" t="str">
        <f t="shared" si="28"/>
        <v/>
      </c>
      <c r="GH35" s="55" t="s">
        <v>75</v>
      </c>
      <c r="GI35" s="6">
        <f>IF(GH28=GI27,$C$34,0)</f>
        <v>0</v>
      </c>
      <c r="GJ35" s="6">
        <f>IF(GH28=GJ27,$C$45,0)</f>
        <v>0</v>
      </c>
      <c r="GK35" s="6">
        <f>IF(GH28=GK27,$C$56,0)</f>
        <v>0</v>
      </c>
      <c r="GL35" s="6">
        <f>IF(GH28=GL27,$C$67,0)</f>
        <v>0</v>
      </c>
      <c r="GM35" s="6">
        <f>IF(GH28=GM27,$C$78,0)</f>
        <v>0</v>
      </c>
      <c r="GN35" s="6">
        <f>IF(GH28=GN27,$C$89,0)</f>
        <v>0</v>
      </c>
      <c r="GO35" s="6">
        <f>IF(GH28=GO27,$C$100,0)</f>
        <v>0</v>
      </c>
      <c r="GP35" s="6">
        <f>IF(GH28=GP27,$C$111,0)</f>
        <v>0</v>
      </c>
      <c r="GQ35" s="5">
        <f>IF(GH28=GQ27,GC123,0)</f>
        <v>0</v>
      </c>
      <c r="GR35" s="46">
        <f>IF(GH28=GI27,$C$34,IF(GH28=GJ27,$C$45,IF(GH28=GK27,$C$56,IF(GH28=GL27,$C$67,IF(GH28=GM27,$C$78,IF(GH28=GN27,$C$89,IF(GH28=GO27,$C$100,IF(GH28=GP27,$C$111,IF(GH28=GQ27,$C$123,0)))))))))</f>
        <v>0</v>
      </c>
      <c r="GS35" s="46" t="str">
        <f t="shared" si="29"/>
        <v/>
      </c>
    </row>
    <row r="36" spans="2:201" x14ac:dyDescent="0.25">
      <c r="B36" s="4"/>
      <c r="C36" s="61"/>
      <c r="H36" s="55" t="s">
        <v>75</v>
      </c>
      <c r="I36" s="6">
        <f>IF(H28=I27,$C$35,0)</f>
        <v>0</v>
      </c>
      <c r="J36" s="6">
        <f>IF(H28=J27,$C$46,0)</f>
        <v>0</v>
      </c>
      <c r="K36" s="6">
        <f>IF(H28=K27,$C$57,0)</f>
        <v>0</v>
      </c>
      <c r="L36" s="6">
        <f>IF(H28=L27,$C$68,0)</f>
        <v>0</v>
      </c>
      <c r="M36" s="6">
        <f>IF(H28=M27,$C$79,0)</f>
        <v>0</v>
      </c>
      <c r="N36" s="6">
        <f>IF(H28=N27,$C$90,0)</f>
        <v>0</v>
      </c>
      <c r="O36" s="6">
        <f>IF(H28=O27,$C$101,0)</f>
        <v>0</v>
      </c>
      <c r="P36" s="6">
        <f>IF(H28=P27,$C$112,0)</f>
        <v>0</v>
      </c>
      <c r="Q36" s="5">
        <f>IF(H28=Q27,$C$124,0)</f>
        <v>0</v>
      </c>
      <c r="R36" s="46">
        <f>IF(H28=I27,$C$35,IF(H28=J27,$C$46,IF(H28=K27,$C$57,IF(H28=L27,$C$68,IF(H28=M27,$C$79,IF(H28=N27,$C$90,IF(H28=O27,$C$101,IF(H28=P27,$C$112,IF(H28=Q27,$C$124,0)))))))))</f>
        <v>0</v>
      </c>
      <c r="S36" s="46" t="str">
        <f t="shared" si="15"/>
        <v/>
      </c>
      <c r="U36" s="55" t="s">
        <v>75</v>
      </c>
      <c r="V36" s="6">
        <f>IF(U28=V27,$C$35,0)</f>
        <v>0</v>
      </c>
      <c r="W36" s="6">
        <f>IF(U28=W27,$C$46,0)</f>
        <v>0</v>
      </c>
      <c r="X36" s="6">
        <f>IF(U28=X27,$C$57,0)</f>
        <v>0</v>
      </c>
      <c r="Y36" s="6">
        <f>IF(U28=Y27,$C$68,0)</f>
        <v>0</v>
      </c>
      <c r="Z36" s="6">
        <f>IF(U28=Z27,$C$79,0)</f>
        <v>0</v>
      </c>
      <c r="AA36" s="6">
        <f>IF(U28=AA27,$C$90,0)</f>
        <v>0</v>
      </c>
      <c r="AB36" s="6">
        <f>IF(U28=AB27,$C$101,0)</f>
        <v>0</v>
      </c>
      <c r="AC36" s="6">
        <f>IF(U28=AC27,$C$112,0)</f>
        <v>0</v>
      </c>
      <c r="AD36" s="5">
        <f>IF(U28=AD27,$C$124,0)</f>
        <v>0</v>
      </c>
      <c r="AE36" s="46">
        <f>IF(U28=V27,$C$35,IF(U28=W27,$C$46,IF(U28=X27,$C$57,IF(U28=Y27,$C$68,IF(U28=Z27,$C$79,IF(U28=AA27,$C$90,IF(U28=AB27,$C$101,IF(U28=AC27,$C$112,IF(U28=AD27,$C$124,0)))))))))</f>
        <v>0</v>
      </c>
      <c r="AF36" s="46" t="str">
        <f t="shared" si="16"/>
        <v/>
      </c>
      <c r="AH36" s="55" t="s">
        <v>75</v>
      </c>
      <c r="AI36" s="6">
        <f>IF(AH28=AI27,$C$35,0)</f>
        <v>0</v>
      </c>
      <c r="AJ36" s="6">
        <f>IF(AH28=AJ27,$C$46,0)</f>
        <v>0</v>
      </c>
      <c r="AK36" s="6">
        <f>IF(AH28=AK27,$C$57,0)</f>
        <v>0</v>
      </c>
      <c r="AL36" s="6">
        <f>IF(AH28=AL27,$C$68,0)</f>
        <v>0</v>
      </c>
      <c r="AM36" s="6">
        <f>IF(AH28=AM27,$C$79,0)</f>
        <v>0</v>
      </c>
      <c r="AN36" s="6">
        <f>IF(AH28=AN27,$C$90,0)</f>
        <v>0</v>
      </c>
      <c r="AO36" s="6">
        <f>IF(AH28=AO27,$C$101,0)</f>
        <v>0</v>
      </c>
      <c r="AP36" s="6">
        <f>IF(AH28=AP27,$C$112,0)</f>
        <v>0</v>
      </c>
      <c r="AQ36" s="5">
        <f>IF(AH28=AQ27,$C$124,0)</f>
        <v>0</v>
      </c>
      <c r="AR36" s="46">
        <f>IF(AH28=AI27,$C$35,IF(AH28=AJ27,$C$46,IF(AH28=AK27,$C$57,IF(AH28=AL27,$C$68,IF(AH28=AM27,$C$79,IF(AH28=AN27,$C$90,IF(AH28=AO27,$C$101,IF(AH28=AP27,$C$112,IF(AH28=AQ27,$C$124,0)))))))))</f>
        <v>0</v>
      </c>
      <c r="AS36" s="46" t="str">
        <f t="shared" si="17"/>
        <v/>
      </c>
      <c r="AU36" s="55" t="s">
        <v>75</v>
      </c>
      <c r="AV36" s="6">
        <f>IF(AU28=AV27,$C$35,0)</f>
        <v>0</v>
      </c>
      <c r="AW36" s="6">
        <f>IF(AU28=AW27,$C$46,0)</f>
        <v>0</v>
      </c>
      <c r="AX36" s="6">
        <f>IF(AU28=AX27,$C$57,0)</f>
        <v>0</v>
      </c>
      <c r="AY36" s="6">
        <f>IF(AU28=AY27,$C$68,0)</f>
        <v>0</v>
      </c>
      <c r="AZ36" s="6">
        <f>IF(AU28=AZ27,$C$79,0)</f>
        <v>0</v>
      </c>
      <c r="BA36" s="6">
        <f>IF(AU28=BA27,$C$90,0)</f>
        <v>0</v>
      </c>
      <c r="BB36" s="6">
        <f>IF(AU28=BB27,$C$101,0)</f>
        <v>0</v>
      </c>
      <c r="BC36" s="6">
        <f>IF(AU28=BC27,$C$112,0)</f>
        <v>0</v>
      </c>
      <c r="BD36" s="5">
        <f>IF(AU28=BD27,$C$124,0)</f>
        <v>0</v>
      </c>
      <c r="BE36" s="46">
        <f>IF(AU28=AV27,$C$35,IF(AU28=AW27,$C$46,IF(AU28=AX27,$C$57,IF(AU28=AY27,$C$68,IF(AU28=AZ27,$C$79,IF(AU28=BA27,$C$90,IF(AU28=BB27,$C$101,IF(AU28=BC27,$C$112,IF(AU28=BD27,$C$124,0)))))))))</f>
        <v>0</v>
      </c>
      <c r="BF36" s="46" t="str">
        <f t="shared" si="18"/>
        <v/>
      </c>
      <c r="BH36" s="55" t="s">
        <v>75</v>
      </c>
      <c r="BI36" s="6">
        <f>IF(BH28=BI27,$C$35,0)</f>
        <v>0</v>
      </c>
      <c r="BJ36" s="6">
        <f>IF(BH28=BJ27,$C$46,0)</f>
        <v>0</v>
      </c>
      <c r="BK36" s="6">
        <f>IF(BH28=BK27,$C$57,0)</f>
        <v>0</v>
      </c>
      <c r="BL36" s="6">
        <f>IF(BH28=BL27,$C$68,0)</f>
        <v>0</v>
      </c>
      <c r="BM36" s="6">
        <f>IF(BH28=BM27,$C$79,0)</f>
        <v>0</v>
      </c>
      <c r="BN36" s="6">
        <f>IF(BH28=BN27,$C$90,0)</f>
        <v>0</v>
      </c>
      <c r="BO36" s="6">
        <f>IF(BH28=BO27,$C$101,0)</f>
        <v>0</v>
      </c>
      <c r="BP36" s="6">
        <f>IF(BH28=BP27,$C$112,0)</f>
        <v>0</v>
      </c>
      <c r="BQ36" s="5">
        <f>IF(BH28=BQ27,$C$124,0)</f>
        <v>0</v>
      </c>
      <c r="BR36" s="46">
        <f>IF(BH28=BI27,$C$35,IF(BH28=BJ27,$C$46,IF(BH28=BK27,$C$57,IF(BH28=BL27,$C$68,IF(BH28=BM27,$C$79,IF(BH28=BN27,$C$90,IF(BH28=BO27,$C$101,IF(BH28=BP27,$C$112,IF(BH28=BQ27,$C$124,0)))))))))</f>
        <v>0</v>
      </c>
      <c r="BS36" s="46" t="str">
        <f t="shared" si="19"/>
        <v/>
      </c>
      <c r="BU36" s="55" t="s">
        <v>75</v>
      </c>
      <c r="BV36" s="6">
        <f>IF(BU28=BV27,$C$35,0)</f>
        <v>0</v>
      </c>
      <c r="BW36" s="6">
        <f>IF(BU28=BW27,$C$46,0)</f>
        <v>0</v>
      </c>
      <c r="BX36" s="6">
        <f>IF(BU28=BX27,$C$57,0)</f>
        <v>0</v>
      </c>
      <c r="BY36" s="6">
        <f>IF(BU28=BY27,$C$68,0)</f>
        <v>0</v>
      </c>
      <c r="BZ36" s="6">
        <f>IF(BU28=BZ27,$C$79,0)</f>
        <v>0</v>
      </c>
      <c r="CA36" s="6">
        <f>IF(BU28=CA27,$C$90,0)</f>
        <v>0</v>
      </c>
      <c r="CB36" s="6">
        <f>IF(BU28=CB27,$C$101,0)</f>
        <v>0</v>
      </c>
      <c r="CC36" s="6">
        <f>IF(BU28=CC27,$C$112,0)</f>
        <v>0</v>
      </c>
      <c r="CD36" s="5">
        <f>IF(BU28=CD27,$C$124,0)</f>
        <v>0</v>
      </c>
      <c r="CE36" s="46">
        <f>IF(BU28=BV27,$C$35,IF(BU28=BW27,$C$46,IF(BU28=BX27,$C$57,IF(BU28=BY27,$C$68,IF(BU28=BZ27,$C$79,IF(BU28=CA27,$C$90,IF(BU28=CB27,$C$101,IF(BU28=CC27,$C$112,IF(BU28=CD27,$C$124,0)))))))))</f>
        <v>0</v>
      </c>
      <c r="CF36" s="46" t="str">
        <f t="shared" si="20"/>
        <v/>
      </c>
      <c r="CH36" s="55" t="s">
        <v>75</v>
      </c>
      <c r="CI36" s="6">
        <f>IF(CH28=CI27,$C$35,0)</f>
        <v>0</v>
      </c>
      <c r="CJ36" s="6">
        <f>IF(CH28=CJ27,$C$46,0)</f>
        <v>0</v>
      </c>
      <c r="CK36" s="6">
        <f>IF(CH28=CK27,$C$57,0)</f>
        <v>0</v>
      </c>
      <c r="CL36" s="6">
        <f>IF(CH28=CL27,$C$68,0)</f>
        <v>0</v>
      </c>
      <c r="CM36" s="6">
        <f>IF(CH28=CM27,$C$79,0)</f>
        <v>0</v>
      </c>
      <c r="CN36" s="6">
        <f>IF(CH28=CN27,$C$90,0)</f>
        <v>0</v>
      </c>
      <c r="CO36" s="6">
        <f>IF(CH28=CO27,$C$101,0)</f>
        <v>0</v>
      </c>
      <c r="CP36" s="6">
        <f>IF(CH28=CP27,$C$112,0)</f>
        <v>0</v>
      </c>
      <c r="CQ36" s="5">
        <f>IF(CH28=CQ27,$C$124,0)</f>
        <v>0</v>
      </c>
      <c r="CR36" s="46">
        <f>IF(CH28=CI27,$C$35,IF(CH28=CJ27,$C$46,IF(CH28=CK27,$C$57,IF(CH28=CL27,$C$68,IF(CH28=CM27,$C$79,IF(CH28=CN27,$C$90,IF(CH28=CO27,$C$101,IF(CH28=CP27,$C$112,IF(CH28=CQ27,$C$124,0)))))))))</f>
        <v>0</v>
      </c>
      <c r="CS36" s="46" t="str">
        <f t="shared" si="21"/>
        <v/>
      </c>
      <c r="CU36" s="55" t="s">
        <v>75</v>
      </c>
      <c r="CV36" s="6">
        <f>IF(CU28=CV27,$C$35,0)</f>
        <v>0</v>
      </c>
      <c r="CW36" s="6">
        <f>IF(CU28=CW27,$C$46,0)</f>
        <v>0</v>
      </c>
      <c r="CX36" s="6">
        <f>IF(CU28=CX27,$C$57,0)</f>
        <v>0</v>
      </c>
      <c r="CY36" s="6">
        <f>IF(CU28=CY27,$C$68,0)</f>
        <v>0</v>
      </c>
      <c r="CZ36" s="6">
        <f>IF(CU28=CZ27,$C$79,0)</f>
        <v>0</v>
      </c>
      <c r="DA36" s="6">
        <f>IF(CU28=DA27,$C$90,0)</f>
        <v>0</v>
      </c>
      <c r="DB36" s="6">
        <f>IF(CU28=DB27,$C$101,0)</f>
        <v>0</v>
      </c>
      <c r="DC36" s="6">
        <f>IF(CU28=DC27,$C$112,0)</f>
        <v>0</v>
      </c>
      <c r="DD36" s="5">
        <f>IF(CU28=DD27,$C$124,0)</f>
        <v>0</v>
      </c>
      <c r="DE36" s="46">
        <f>IF(CU28=CV27,$C$35,IF(CU28=CW27,$C$46,IF(CU28=CX27,$C$57,IF(CU28=CY27,$C$68,IF(CU28=CZ27,$C$79,IF(CU28=DA27,$C$90,IF(CU28=DB27,$C$101,IF(CU28=DC27,$C$112,IF(CU28=DD27,$C$124,0)))))))))</f>
        <v>0</v>
      </c>
      <c r="DF36" s="46" t="str">
        <f t="shared" si="22"/>
        <v/>
      </c>
      <c r="DH36" s="55" t="s">
        <v>75</v>
      </c>
      <c r="DI36" s="6">
        <f>IF(DH28=DI27,$C$35,0)</f>
        <v>0</v>
      </c>
      <c r="DJ36" s="6">
        <f>IF(DH28=DJ27,$C$46,0)</f>
        <v>0</v>
      </c>
      <c r="DK36" s="6">
        <f>IF(DH28=DK27,$C$57,0)</f>
        <v>0</v>
      </c>
      <c r="DL36" s="6">
        <f>IF(DH28=DL27,$C$68,0)</f>
        <v>0</v>
      </c>
      <c r="DM36" s="6">
        <f>IF(DH28=DM27,$C$79,0)</f>
        <v>0</v>
      </c>
      <c r="DN36" s="6">
        <f>IF(DH28=DN27,$C$90,0)</f>
        <v>0</v>
      </c>
      <c r="DO36" s="6">
        <f>IF(DH28=DO27,$C$101,0)</f>
        <v>0</v>
      </c>
      <c r="DP36" s="6">
        <f>IF(DH28=DP27,$C$112,0)</f>
        <v>0</v>
      </c>
      <c r="DQ36" s="5">
        <f>IF(DH28=DQ27,$C$124,0)</f>
        <v>0</v>
      </c>
      <c r="DR36" s="46">
        <f>IF(DH28=DI27,$C$35,IF(DH28=DJ27,$C$46,IF(DH28=DK27,$C$57,IF(DH28=DL27,$C$68,IF(DH28=DM27,$C$79,IF(DH28=DN27,$C$90,IF(DH28=DO27,$C$101,IF(DH28=DP27,$C$112,IF(DH28=DQ27,$C$124,0)))))))))</f>
        <v>0</v>
      </c>
      <c r="DS36" s="46" t="str">
        <f t="shared" si="23"/>
        <v/>
      </c>
      <c r="DU36" s="55" t="s">
        <v>75</v>
      </c>
      <c r="DV36" s="6">
        <f>IF(DU28=DV27,$C$35,0)</f>
        <v>0</v>
      </c>
      <c r="DW36" s="6">
        <f>IF(DU28=DW27,$C$46,0)</f>
        <v>0</v>
      </c>
      <c r="DX36" s="6">
        <f>IF(DU28=DX27,$C$57,0)</f>
        <v>0</v>
      </c>
      <c r="DY36" s="6">
        <f>IF(DU28=DY27,$C$68,0)</f>
        <v>0</v>
      </c>
      <c r="DZ36" s="6">
        <f>IF(DU28=DZ27,$C$79,0)</f>
        <v>0</v>
      </c>
      <c r="EA36" s="6">
        <f>IF(DU28=EA27,$C$90,0)</f>
        <v>0</v>
      </c>
      <c r="EB36" s="6">
        <f>IF(DU28=EB27,$C$101,0)</f>
        <v>0</v>
      </c>
      <c r="EC36" s="6">
        <f>IF(DU28=EC27,$C$112,0)</f>
        <v>0</v>
      </c>
      <c r="ED36" s="5">
        <f>IF(DU28=ED27,$C$124,0)</f>
        <v>0</v>
      </c>
      <c r="EE36" s="46">
        <f>IF(DU28=DV27,$C$35,IF(DU28=DW27,$C$46,IF(DU28=DX27,$C$57,IF(DU28=DY27,$C$68,IF(DU28=DZ27,$C$79,IF(DU28=EA27,$C$90,IF(DU28=EB27,$C$101,IF(DU28=EC27,$C$112,IF(DU28=ED27,$C$124,0)))))))))</f>
        <v>0</v>
      </c>
      <c r="EF36" s="46" t="str">
        <f t="shared" si="24"/>
        <v/>
      </c>
      <c r="EH36" s="55" t="s">
        <v>75</v>
      </c>
      <c r="EI36" s="6">
        <f>IF(EH28=EI27,$C$35,0)</f>
        <v>0</v>
      </c>
      <c r="EJ36" s="6">
        <f>IF(EH28=EJ27,$C$46,0)</f>
        <v>0</v>
      </c>
      <c r="EK36" s="6">
        <f>IF(EH28=EK27,$C$57,0)</f>
        <v>0</v>
      </c>
      <c r="EL36" s="6">
        <f>IF(EH28=EL27,$C$68,0)</f>
        <v>0</v>
      </c>
      <c r="EM36" s="6">
        <f>IF(EH28=EM27,$C$79,0)</f>
        <v>0</v>
      </c>
      <c r="EN36" s="6">
        <f>IF(EH28=EN27,$C$90,0)</f>
        <v>0</v>
      </c>
      <c r="EO36" s="6">
        <f>IF(EH28=EO27,$C$101,0)</f>
        <v>0</v>
      </c>
      <c r="EP36" s="6">
        <f>IF(EH28=EP27,$C$112,0)</f>
        <v>0</v>
      </c>
      <c r="EQ36" s="5">
        <f>IF(EH28=EQ27,$C$124,0)</f>
        <v>0</v>
      </c>
      <c r="ER36" s="46">
        <f>IF(EH28=EI27,$C$35,IF(EH28=EJ27,$C$46,IF(EH28=EK27,$C$57,IF(EH28=EL27,$C$68,IF(EH28=EM27,$C$79,IF(EH28=EN27,$C$90,IF(EH28=EO27,$C$101,IF(EH28=EP27,$C$112,IF(EH28=EQ27,$C$124,0)))))))))</f>
        <v>0</v>
      </c>
      <c r="ES36" s="46" t="str">
        <f t="shared" si="25"/>
        <v/>
      </c>
      <c r="EU36" s="55" t="s">
        <v>75</v>
      </c>
      <c r="EV36" s="6">
        <f>IF(EU28=EV27,$C$35,0)</f>
        <v>0</v>
      </c>
      <c r="EW36" s="6">
        <f>IF(EU28=EW27,$C$46,0)</f>
        <v>0</v>
      </c>
      <c r="EX36" s="6">
        <f>IF(EU28=EX27,$C$57,0)</f>
        <v>0</v>
      </c>
      <c r="EY36" s="6">
        <f>IF(EU28=EY27,$C$68,0)</f>
        <v>0</v>
      </c>
      <c r="EZ36" s="6">
        <f>IF(EU28=EZ27,$C$79,0)</f>
        <v>0</v>
      </c>
      <c r="FA36" s="6">
        <f>IF(EU28=FA27,$C$90,0)</f>
        <v>0</v>
      </c>
      <c r="FB36" s="6">
        <f>IF(EU28=FB27,$C$101,0)</f>
        <v>0</v>
      </c>
      <c r="FC36" s="6">
        <f>IF(EU28=FC27,$C$112,0)</f>
        <v>0</v>
      </c>
      <c r="FD36" s="5">
        <f>IF(EU28=FD27,$C$124,0)</f>
        <v>0</v>
      </c>
      <c r="FE36" s="46">
        <f>IF(EU28=EV27,$C$35,IF(EU28=EW27,$C$46,IF(EU28=EX27,$C$57,IF(EU28=EY27,$C$68,IF(EU28=EZ27,$C$79,IF(EU28=FA27,$C$90,IF(EU28=FB27,$C$101,IF(EU28=FC27,$C$112,IF(EU28=FD27,$C$124,0)))))))))</f>
        <v>0</v>
      </c>
      <c r="FF36" s="46" t="str">
        <f t="shared" si="26"/>
        <v/>
      </c>
      <c r="FH36" s="55" t="s">
        <v>75</v>
      </c>
      <c r="FI36" s="6">
        <f>IF(FH28=FI27,$C$35,0)</f>
        <v>0</v>
      </c>
      <c r="FJ36" s="6">
        <f>IF(FH28=FJ27,$C$46,0)</f>
        <v>0</v>
      </c>
      <c r="FK36" s="6">
        <f>IF(FH28=FK27,$C$57,0)</f>
        <v>0</v>
      </c>
      <c r="FL36" s="6">
        <f>IF(FH28=FL27,$C$68,0)</f>
        <v>0</v>
      </c>
      <c r="FM36" s="6">
        <f>IF(FH28=FM27,$C$79,0)</f>
        <v>0</v>
      </c>
      <c r="FN36" s="6">
        <f>IF(FH28=FN27,$C$90,0)</f>
        <v>0</v>
      </c>
      <c r="FO36" s="6">
        <f>IF(FH28=FO27,$C$101,0)</f>
        <v>0</v>
      </c>
      <c r="FP36" s="6">
        <f>IF(FH28=FP27,$C$112,0)</f>
        <v>0</v>
      </c>
      <c r="FQ36" s="5">
        <f>IF(FH28=FQ27,$C$124,0)</f>
        <v>0</v>
      </c>
      <c r="FR36" s="46">
        <f>IF(FH28=FI27,$C$35,IF(FH28=FJ27,$C$46,IF(FH28=FK27,$C$57,IF(FH28=FL27,$C$68,IF(FH28=FM27,$C$79,IF(FH28=FN27,$C$90,IF(FH28=FO27,$C$101,IF(FH28=FP27,$C$112,IF(FH28=FQ27,$C$124,0)))))))))</f>
        <v>0</v>
      </c>
      <c r="FS36" s="46" t="str">
        <f t="shared" si="27"/>
        <v/>
      </c>
      <c r="FU36" s="55" t="s">
        <v>75</v>
      </c>
      <c r="FV36" s="6">
        <f>IF(FU28=FV27,$C$35,0)</f>
        <v>0</v>
      </c>
      <c r="FW36" s="6">
        <f>IF(FU28=FW27,$C$46,0)</f>
        <v>0</v>
      </c>
      <c r="FX36" s="6">
        <f>IF(FU28=FX27,$C$57,0)</f>
        <v>0</v>
      </c>
      <c r="FY36" s="6">
        <f>IF(FU28=FY27,$C$68,0)</f>
        <v>0</v>
      </c>
      <c r="FZ36" s="6">
        <f>IF(FU28=FZ27,$C$79,0)</f>
        <v>0</v>
      </c>
      <c r="GA36" s="6">
        <f>IF(FU28=GA27,$C$90,0)</f>
        <v>0</v>
      </c>
      <c r="GB36" s="6">
        <f>IF(FU28=GB27,$C$101,0)</f>
        <v>0</v>
      </c>
      <c r="GC36" s="6">
        <f>IF(FU28=GC27,$C$112,0)</f>
        <v>0</v>
      </c>
      <c r="GD36" s="5">
        <f>IF(FU28=GD27,$C$124,0)</f>
        <v>0</v>
      </c>
      <c r="GE36" s="46">
        <f>IF(FU28=FV27,$C$35,IF(FU28=FW27,$C$46,IF(FU28=FX27,$C$57,IF(FU28=FY27,$C$68,IF(FU28=FZ27,$C$79,IF(FU28=GA27,$C$90,IF(FU28=GB27,$C$101,IF(FU28=GC27,$C$112,IF(FU28=GD27,$C$124,0)))))))))</f>
        <v>0</v>
      </c>
      <c r="GF36" s="46" t="str">
        <f t="shared" si="28"/>
        <v/>
      </c>
      <c r="GH36" s="55" t="s">
        <v>75</v>
      </c>
      <c r="GI36" s="6">
        <f>IF(GH28=GI27,$C$35,0)</f>
        <v>0</v>
      </c>
      <c r="GJ36" s="6">
        <f>IF(GH28=GJ27,$C$46,0)</f>
        <v>0</v>
      </c>
      <c r="GK36" s="6">
        <f>IF(GH28=GK27,$C$57,0)</f>
        <v>0</v>
      </c>
      <c r="GL36" s="6">
        <f>IF(GH28=GL27,$C$68,0)</f>
        <v>0</v>
      </c>
      <c r="GM36" s="6">
        <f>IF(GH28=GM27,$C$79,0)</f>
        <v>0</v>
      </c>
      <c r="GN36" s="6">
        <f>IF(GH28=GN27,$C$90,0)</f>
        <v>0</v>
      </c>
      <c r="GO36" s="6">
        <f>IF(GH28=GO27,$C$101,0)</f>
        <v>0</v>
      </c>
      <c r="GP36" s="6">
        <f>IF(GH28=GP27,$C$112,0)</f>
        <v>0</v>
      </c>
      <c r="GQ36" s="5">
        <f>IF(GH28=GQ27,$C$124,0)</f>
        <v>0</v>
      </c>
      <c r="GR36" s="46">
        <f>IF(GH28=GI27,$C$35,IF(GH28=GJ27,$C$46,IF(GH28=GK27,$C$57,IF(GH28=GL27,$C$68,IF(GH28=GM27,$C$79,IF(GH28=GN27,$C$90,IF(GH28=GO27,$C$101,IF(GH28=GP27,$C$112,IF(GH28=GQ27,$C$124,0)))))))))</f>
        <v>0</v>
      </c>
      <c r="GS36" s="46" t="str">
        <f t="shared" si="29"/>
        <v/>
      </c>
    </row>
    <row r="37" spans="2:201" ht="15.75" thickBot="1" x14ac:dyDescent="0.3">
      <c r="B37" s="4"/>
      <c r="C37" s="19"/>
      <c r="H37" s="55" t="s">
        <v>75</v>
      </c>
      <c r="I37" s="6">
        <f>IF(H28=I27,$C$36,0)</f>
        <v>0</v>
      </c>
      <c r="J37" s="6">
        <f>IF(H28=J27,$C$47,0)</f>
        <v>0</v>
      </c>
      <c r="K37" s="6">
        <f>IF(H28=K27,$C$58,0)</f>
        <v>0</v>
      </c>
      <c r="L37" s="6">
        <f>IF(H28=L27,$C$69,0)</f>
        <v>0</v>
      </c>
      <c r="M37" s="6">
        <f>IF(H28=M27,$C$80,0)</f>
        <v>0</v>
      </c>
      <c r="N37" s="6">
        <f>IF(H28=N27,$C$91,0)</f>
        <v>0</v>
      </c>
      <c r="O37" s="6">
        <f>IF(H28=O27,$C$102,0)</f>
        <v>0</v>
      </c>
      <c r="P37" s="6">
        <f>IF(H28=P27,$C$113,0)</f>
        <v>0</v>
      </c>
      <c r="Q37" s="5">
        <f>IF(H28=Q27,$C$125,0)</f>
        <v>0</v>
      </c>
      <c r="R37" s="46">
        <f>IF(H28=I27,$C$36,IF(H28=J27,$C$47,IF(H28=K27,$C$58,IF(H28=L27,$C$69,IF(H28=M27,$C$80,IF(H28=N27,$C$91,IF(H28=O27,$C$102,IF(H28=P27,$C$113,IF(H28=Q27,$C$125,0)))))))))</f>
        <v>0</v>
      </c>
      <c r="S37" s="46" t="str">
        <f t="shared" si="15"/>
        <v/>
      </c>
      <c r="U37" s="55" t="s">
        <v>75</v>
      </c>
      <c r="V37" s="6">
        <f>IF(U28=V27,$C$36,0)</f>
        <v>0</v>
      </c>
      <c r="W37" s="6">
        <f>IF(U28=W27,$C$47,0)</f>
        <v>0</v>
      </c>
      <c r="X37" s="6">
        <f>IF(U28=X27,$C$58,0)</f>
        <v>0</v>
      </c>
      <c r="Y37" s="6">
        <f>IF(U28=Y27,$C$69,0)</f>
        <v>0</v>
      </c>
      <c r="Z37" s="6">
        <f>IF(U28=Z27,$C$80,0)</f>
        <v>0</v>
      </c>
      <c r="AA37" s="6">
        <f>IF(U28=AA27,$C$91,0)</f>
        <v>0</v>
      </c>
      <c r="AB37" s="6">
        <f>IF(U28=AB27,$C$102,0)</f>
        <v>0</v>
      </c>
      <c r="AC37" s="6">
        <f>IF(U28=AC27,$C$113,0)</f>
        <v>0</v>
      </c>
      <c r="AD37" s="5">
        <f>IF(U28=AD27,$C$125,0)</f>
        <v>0</v>
      </c>
      <c r="AE37" s="46">
        <f>IF(U28=V27,$C$36,IF(U28=W27,$C$47,IF(U28=X27,$C$58,IF(U28=Y27,$C$69,IF(U28=Z27,$C$80,IF(U28=AA27,$C$91,IF(U28=AB27,$C$102,IF(U28=AC27,$C$113,IF(U28=AD27,$C$125,0)))))))))</f>
        <v>0</v>
      </c>
      <c r="AF37" s="46" t="str">
        <f t="shared" si="16"/>
        <v/>
      </c>
      <c r="AH37" s="55" t="s">
        <v>75</v>
      </c>
      <c r="AI37" s="6">
        <f>IF(AH28=AI27,$C$36,0)</f>
        <v>0</v>
      </c>
      <c r="AJ37" s="6">
        <f>IF(AH28=AJ27,$C$47,0)</f>
        <v>0</v>
      </c>
      <c r="AK37" s="6">
        <f>IF(AH28=AK27,$C$58,0)</f>
        <v>0</v>
      </c>
      <c r="AL37" s="6">
        <f>IF(AH28=AL27,$C$69,0)</f>
        <v>0</v>
      </c>
      <c r="AM37" s="6">
        <f>IF(AH28=AM27,$C$80,0)</f>
        <v>0</v>
      </c>
      <c r="AN37" s="6">
        <f>IF(AH28=AN27,$C$91,0)</f>
        <v>0</v>
      </c>
      <c r="AO37" s="6">
        <f>IF(AH28=AO27,$C$102,0)</f>
        <v>0</v>
      </c>
      <c r="AP37" s="6">
        <f>IF(AH28=AP27,$C$113,0)</f>
        <v>0</v>
      </c>
      <c r="AQ37" s="5">
        <f>IF(AH28=AQ27,$C$125,0)</f>
        <v>0</v>
      </c>
      <c r="AR37" s="46">
        <f>IF(AH28=AI27,$C$36,IF(AH28=AJ27,$C$47,IF(AH28=AK27,$C$58,IF(AH28=AL27,$C$69,IF(AH28=AM27,$C$80,IF(AH28=AN27,$C$91,IF(AH28=AO27,$C$102,IF(AH28=AP27,$C$113,IF(AH28=AQ27,$C$125,0)))))))))</f>
        <v>0</v>
      </c>
      <c r="AS37" s="46" t="str">
        <f t="shared" si="17"/>
        <v/>
      </c>
      <c r="AU37" s="55" t="s">
        <v>75</v>
      </c>
      <c r="AV37" s="6">
        <f>IF(AU28=AV27,$C$36,0)</f>
        <v>0</v>
      </c>
      <c r="AW37" s="6">
        <f>IF(AU28=AW27,$C$47,0)</f>
        <v>0</v>
      </c>
      <c r="AX37" s="6">
        <f>IF(AU28=AX27,$C$58,0)</f>
        <v>0</v>
      </c>
      <c r="AY37" s="6">
        <f>IF(AU28=AY27,$C$69,0)</f>
        <v>0</v>
      </c>
      <c r="AZ37" s="6">
        <f>IF(AU28=AZ27,$C$80,0)</f>
        <v>0</v>
      </c>
      <c r="BA37" s="6">
        <f>IF(AU28=BA27,$C$91,0)</f>
        <v>0</v>
      </c>
      <c r="BB37" s="6">
        <f>IF(AU28=BB27,$C$102,0)</f>
        <v>0</v>
      </c>
      <c r="BC37" s="6">
        <f>IF(AU28=BC27,$C$113,0)</f>
        <v>0</v>
      </c>
      <c r="BD37" s="5">
        <f>IF(AU28=BD27,$C$125,0)</f>
        <v>0</v>
      </c>
      <c r="BE37" s="46">
        <f>IF(AU28=AV27,$C$36,IF(AU28=AW27,$C$47,IF(AU28=AX27,$C$58,IF(AU28=AY27,$C$69,IF(AU28=AZ27,$C$80,IF(AU28=BA27,$C$91,IF(AU28=BB27,$C$102,IF(AU28=BC27,$C$113,IF(AU28=BD27,$C$125,0)))))))))</f>
        <v>0</v>
      </c>
      <c r="BF37" s="46" t="str">
        <f t="shared" si="18"/>
        <v/>
      </c>
      <c r="BH37" s="55" t="s">
        <v>75</v>
      </c>
      <c r="BI37" s="6">
        <f>IF(BH28=BI27,$C$36,0)</f>
        <v>0</v>
      </c>
      <c r="BJ37" s="6">
        <f>IF(BH28=BJ27,$C$47,0)</f>
        <v>0</v>
      </c>
      <c r="BK37" s="6">
        <f>IF(BH28=BK27,$C$58,0)</f>
        <v>0</v>
      </c>
      <c r="BL37" s="6">
        <f>IF(BH28=BL27,$C$69,0)</f>
        <v>0</v>
      </c>
      <c r="BM37" s="6">
        <f>IF(BH28=BM27,$C$80,0)</f>
        <v>0</v>
      </c>
      <c r="BN37" s="6">
        <f>IF(BH28=BN27,$C$91,0)</f>
        <v>0</v>
      </c>
      <c r="BO37" s="6">
        <f>IF(BH28=BO27,$C$102,0)</f>
        <v>0</v>
      </c>
      <c r="BP37" s="6">
        <f>IF(BH28=BP27,$C$113,0)</f>
        <v>0</v>
      </c>
      <c r="BQ37" s="5">
        <f>IF(BH28=BQ27,$C$125,0)</f>
        <v>0</v>
      </c>
      <c r="BR37" s="46">
        <f>IF(BH28=BI27,$C$36,IF(BH28=BJ27,$C$47,IF(BH28=BK27,$C$58,IF(BH28=BL27,$C$69,IF(BH28=BM27,$C$80,IF(BH28=BN27,$C$91,IF(BH28=BO27,$C$102,IF(BH28=BP27,$C$113,IF(BH28=BQ27,$C$125,0)))))))))</f>
        <v>0</v>
      </c>
      <c r="BS37" s="46" t="str">
        <f t="shared" si="19"/>
        <v/>
      </c>
      <c r="BU37" s="55" t="s">
        <v>75</v>
      </c>
      <c r="BV37" s="6">
        <f>IF(BU28=BV27,$C$36,0)</f>
        <v>0</v>
      </c>
      <c r="BW37" s="6">
        <f>IF(BU28=BW27,$C$47,0)</f>
        <v>0</v>
      </c>
      <c r="BX37" s="6">
        <f>IF(BU28=BX27,$C$58,0)</f>
        <v>0</v>
      </c>
      <c r="BY37" s="6">
        <f>IF(BU28=BY27,$C$69,0)</f>
        <v>0</v>
      </c>
      <c r="BZ37" s="6">
        <f>IF(BU28=BZ27,$C$80,0)</f>
        <v>0</v>
      </c>
      <c r="CA37" s="6">
        <f>IF(BU28=CA27,$C$91,0)</f>
        <v>0</v>
      </c>
      <c r="CB37" s="6">
        <f>IF(BU28=CB27,$C$102,0)</f>
        <v>0</v>
      </c>
      <c r="CC37" s="6">
        <f>IF(BU28=CC27,$C$113,0)</f>
        <v>0</v>
      </c>
      <c r="CD37" s="5">
        <f>IF(BU28=CD27,$C$125,0)</f>
        <v>0</v>
      </c>
      <c r="CE37" s="46">
        <f>IF(BU28=BV27,$C$36,IF(BU28=BW27,$C$47,IF(BU28=BX27,$C$58,IF(BU28=BY27,$C$69,IF(BU28=BZ27,$C$80,IF(BU28=CA27,$C$91,IF(BU28=CB27,$C$102,IF(BU28=CC27,$C$113,IF(BU28=CD27,$C$125,0)))))))))</f>
        <v>0</v>
      </c>
      <c r="CF37" s="46" t="str">
        <f t="shared" si="20"/>
        <v/>
      </c>
      <c r="CH37" s="55" t="s">
        <v>75</v>
      </c>
      <c r="CI37" s="6">
        <f>IF(CH28=CI27,$C$36,0)</f>
        <v>0</v>
      </c>
      <c r="CJ37" s="6">
        <f>IF(CH28=CJ27,$C$47,0)</f>
        <v>0</v>
      </c>
      <c r="CK37" s="6">
        <f>IF(CH28=CK27,$C$58,0)</f>
        <v>0</v>
      </c>
      <c r="CL37" s="6">
        <f>IF(CH28=CL27,$C$69,0)</f>
        <v>0</v>
      </c>
      <c r="CM37" s="6">
        <f>IF(CH28=CM27,$C$80,0)</f>
        <v>0</v>
      </c>
      <c r="CN37" s="6">
        <f>IF(CH28=CN27,$C$91,0)</f>
        <v>0</v>
      </c>
      <c r="CO37" s="6">
        <f>IF(CH28=CO27,$C$102,0)</f>
        <v>0</v>
      </c>
      <c r="CP37" s="6">
        <f>IF(CH28=CP27,$C$113,0)</f>
        <v>0</v>
      </c>
      <c r="CQ37" s="5">
        <f>IF(CH28=CQ27,$C$125,0)</f>
        <v>0</v>
      </c>
      <c r="CR37" s="46">
        <f>IF(CH28=CI27,$C$36,IF(CH28=CJ27,$C$47,IF(CH28=CK27,$C$58,IF(CH28=CL27,$C$69,IF(CH28=CM27,$C$80,IF(CH28=CN27,$C$91,IF(CH28=CO27,$C$102,IF(CH28=CP27,$C$113,IF(CH28=CQ27,$C$125,0)))))))))</f>
        <v>0</v>
      </c>
      <c r="CS37" s="46" t="str">
        <f t="shared" si="21"/>
        <v/>
      </c>
      <c r="CU37" s="55" t="s">
        <v>75</v>
      </c>
      <c r="CV37" s="6">
        <f>IF(CU28=CV27,$C$36,0)</f>
        <v>0</v>
      </c>
      <c r="CW37" s="6">
        <f>IF(CU28=CW27,$C$47,0)</f>
        <v>0</v>
      </c>
      <c r="CX37" s="6">
        <f>IF(CU28=CX27,$C$58,0)</f>
        <v>0</v>
      </c>
      <c r="CY37" s="6">
        <f>IF(CU28=CY27,$C$69,0)</f>
        <v>0</v>
      </c>
      <c r="CZ37" s="6">
        <f>IF(CU28=CZ27,$C$80,0)</f>
        <v>0</v>
      </c>
      <c r="DA37" s="6">
        <f>IF(CU28=DA27,$C$91,0)</f>
        <v>0</v>
      </c>
      <c r="DB37" s="6">
        <f>IF(CU28=DB27,$C$102,0)</f>
        <v>0</v>
      </c>
      <c r="DC37" s="6">
        <f>IF(CU28=DC27,$C$113,0)</f>
        <v>0</v>
      </c>
      <c r="DD37" s="5">
        <f>IF(CU28=DD27,$C$125,0)</f>
        <v>0</v>
      </c>
      <c r="DE37" s="46">
        <f>IF(CU28=CV27,$C$36,IF(CU28=CW27,$C$47,IF(CU28=CX27,$C$58,IF(CU28=CY27,$C$69,IF(CU28=CZ27,$C$80,IF(CU28=DA27,$C$91,IF(CU28=DB27,$C$102,IF(CU28=DC27,$C$113,IF(CU28=DD27,$C$125,0)))))))))</f>
        <v>0</v>
      </c>
      <c r="DF37" s="46" t="str">
        <f t="shared" si="22"/>
        <v/>
      </c>
      <c r="DH37" s="55" t="s">
        <v>75</v>
      </c>
      <c r="DI37" s="6">
        <f>IF(DH28=DI27,$C$36,0)</f>
        <v>0</v>
      </c>
      <c r="DJ37" s="6">
        <f>IF(DH28=DJ27,$C$47,0)</f>
        <v>0</v>
      </c>
      <c r="DK37" s="6">
        <f>IF(DH28=DK27,$C$58,0)</f>
        <v>0</v>
      </c>
      <c r="DL37" s="6">
        <f>IF(DH28=DL27,$C$69,0)</f>
        <v>0</v>
      </c>
      <c r="DM37" s="6">
        <f>IF(DH28=DM27,$C$80,0)</f>
        <v>0</v>
      </c>
      <c r="DN37" s="6">
        <f>IF(DH28=DN27,$C$91,0)</f>
        <v>0</v>
      </c>
      <c r="DO37" s="6">
        <f>IF(DH28=DO27,$C$102,0)</f>
        <v>0</v>
      </c>
      <c r="DP37" s="6">
        <f>IF(DH28=DP27,$C$113,0)</f>
        <v>0</v>
      </c>
      <c r="DQ37" s="5">
        <f>IF(DH28=DQ27,$C$125,0)</f>
        <v>0</v>
      </c>
      <c r="DR37" s="46">
        <f>IF(DH28=DI27,$C$36,IF(DH28=DJ27,$C$47,IF(DH28=DK27,$C$58,IF(DH28=DL27,$C$69,IF(DH28=DM27,$C$80,IF(DH28=DN27,$C$91,IF(DH28=DO27,$C$102,IF(DH28=DP27,$C$113,IF(DH28=DQ27,$C$125,0)))))))))</f>
        <v>0</v>
      </c>
      <c r="DS37" s="46" t="str">
        <f t="shared" si="23"/>
        <v/>
      </c>
      <c r="DU37" s="55" t="s">
        <v>75</v>
      </c>
      <c r="DV37" s="6">
        <f>IF(DU28=DV27,$C$36,0)</f>
        <v>0</v>
      </c>
      <c r="DW37" s="6">
        <f>IF(DU28=DW27,$C$47,0)</f>
        <v>0</v>
      </c>
      <c r="DX37" s="6">
        <f>IF(DU28=DX27,$C$58,0)</f>
        <v>0</v>
      </c>
      <c r="DY37" s="6">
        <f>IF(DU28=DY27,$C$69,0)</f>
        <v>0</v>
      </c>
      <c r="DZ37" s="6">
        <f>IF(DU28=DZ27,$C$80,0)</f>
        <v>0</v>
      </c>
      <c r="EA37" s="6">
        <f>IF(DU28=EA27,$C$91,0)</f>
        <v>0</v>
      </c>
      <c r="EB37" s="6">
        <f>IF(DU28=EB27,$C$102,0)</f>
        <v>0</v>
      </c>
      <c r="EC37" s="6">
        <f>IF(DU28=EC27,$C$113,0)</f>
        <v>0</v>
      </c>
      <c r="ED37" s="5">
        <f>IF(DU28=ED27,$C$125,0)</f>
        <v>0</v>
      </c>
      <c r="EE37" s="46">
        <f>IF(DU28=DV27,$C$36,IF(DU28=DW27,$C$47,IF(DU28=DX27,$C$58,IF(DU28=DY27,$C$69,IF(DU28=DZ27,$C$80,IF(DU28=EA27,$C$91,IF(DU28=EB27,$C$102,IF(DU28=EC27,$C$113,IF(DU28=ED27,$C$125,0)))))))))</f>
        <v>0</v>
      </c>
      <c r="EF37" s="46" t="str">
        <f t="shared" si="24"/>
        <v/>
      </c>
      <c r="EH37" s="55" t="s">
        <v>75</v>
      </c>
      <c r="EI37" s="6">
        <f>IF(EH28=EI27,$C$36,0)</f>
        <v>0</v>
      </c>
      <c r="EJ37" s="6">
        <f>IF(EH28=EJ27,$C$47,0)</f>
        <v>0</v>
      </c>
      <c r="EK37" s="6">
        <f>IF(EH28=EK27,$C$58,0)</f>
        <v>0</v>
      </c>
      <c r="EL37" s="6">
        <f>IF(EH28=EL27,$C$69,0)</f>
        <v>0</v>
      </c>
      <c r="EM37" s="6">
        <f>IF(EH28=EM27,$C$80,0)</f>
        <v>0</v>
      </c>
      <c r="EN37" s="6">
        <f>IF(EH28=EN27,$C$91,0)</f>
        <v>0</v>
      </c>
      <c r="EO37" s="6">
        <f>IF(EH28=EO27,$C$102,0)</f>
        <v>0</v>
      </c>
      <c r="EP37" s="6">
        <f>IF(EH28=EP27,$C$113,0)</f>
        <v>0</v>
      </c>
      <c r="EQ37" s="5">
        <f>IF(EH28=EQ27,$C$125,0)</f>
        <v>0</v>
      </c>
      <c r="ER37" s="46">
        <f>IF(EH28=EI27,$C$36,IF(EH28=EJ27,$C$47,IF(EH28=EK27,$C$58,IF(EH28=EL27,$C$69,IF(EH28=EM27,$C$80,IF(EH28=EN27,$C$91,IF(EH28=EO27,$C$102,IF(EH28=EP27,$C$113,IF(EH28=EQ27,$C$125,0)))))))))</f>
        <v>0</v>
      </c>
      <c r="ES37" s="46" t="str">
        <f t="shared" si="25"/>
        <v/>
      </c>
      <c r="EU37" s="55" t="s">
        <v>75</v>
      </c>
      <c r="EV37" s="6">
        <f>IF(EU28=EV27,$C$36,0)</f>
        <v>0</v>
      </c>
      <c r="EW37" s="6">
        <f>IF(EU28=EW27,$C$47,0)</f>
        <v>0</v>
      </c>
      <c r="EX37" s="6">
        <f>IF(EU28=EX27,$C$58,0)</f>
        <v>0</v>
      </c>
      <c r="EY37" s="6">
        <f>IF(EU28=EY27,$C$69,0)</f>
        <v>0</v>
      </c>
      <c r="EZ37" s="6">
        <f>IF(EU28=EZ27,$C$80,0)</f>
        <v>0</v>
      </c>
      <c r="FA37" s="6">
        <f>IF(EU28=FA27,$C$91,0)</f>
        <v>0</v>
      </c>
      <c r="FB37" s="6">
        <f>IF(EU28=FB27,$C$102,0)</f>
        <v>0</v>
      </c>
      <c r="FC37" s="6">
        <f>IF(EU28=FC27,$C$113,0)</f>
        <v>0</v>
      </c>
      <c r="FD37" s="5">
        <f>IF(EU28=FD27,$C$125,0)</f>
        <v>0</v>
      </c>
      <c r="FE37" s="46">
        <f>IF(EU28=EV27,$C$36,IF(EU28=EW27,$C$47,IF(EU28=EX27,$C$58,IF(EU28=EY27,$C$69,IF(EU28=EZ27,$C$80,IF(EU28=FA27,$C$91,IF(EU28=FB27,$C$102,IF(EU28=FC27,$C$113,IF(EU28=FD27,$C$125,0)))))))))</f>
        <v>0</v>
      </c>
      <c r="FF37" s="46" t="str">
        <f t="shared" si="26"/>
        <v/>
      </c>
      <c r="FH37" s="55" t="s">
        <v>75</v>
      </c>
      <c r="FI37" s="6">
        <f>IF(FH28=FI27,$C$36,0)</f>
        <v>0</v>
      </c>
      <c r="FJ37" s="6">
        <f>IF(FH28=FJ27,$C$47,0)</f>
        <v>0</v>
      </c>
      <c r="FK37" s="6">
        <f>IF(FH28=FK27,$C$58,0)</f>
        <v>0</v>
      </c>
      <c r="FL37" s="6">
        <f>IF(FH28=FL27,$C$69,0)</f>
        <v>0</v>
      </c>
      <c r="FM37" s="6">
        <f>IF(FH28=FM27,$C$80,0)</f>
        <v>0</v>
      </c>
      <c r="FN37" s="6">
        <f>IF(FH28=FN27,$C$91,0)</f>
        <v>0</v>
      </c>
      <c r="FO37" s="6">
        <f>IF(FH28=FO27,$C$102,0)</f>
        <v>0</v>
      </c>
      <c r="FP37" s="6">
        <f>IF(FH28=FP27,$C$113,0)</f>
        <v>0</v>
      </c>
      <c r="FQ37" s="5">
        <f>IF(FH28=FQ27,$C$125,0)</f>
        <v>0</v>
      </c>
      <c r="FR37" s="46">
        <f>IF(FH28=FI27,$C$36,IF(FH28=FJ27,$C$47,IF(FH28=FK27,$C$58,IF(FH28=FL27,$C$69,IF(FH28=FM27,$C$80,IF(FH28=FN27,$C$91,IF(FH28=FO27,$C$102,IF(FH28=FP27,$C$113,IF(FH28=FQ27,$C$125,0)))))))))</f>
        <v>0</v>
      </c>
      <c r="FS37" s="46" t="str">
        <f t="shared" si="27"/>
        <v/>
      </c>
      <c r="FU37" s="55" t="s">
        <v>75</v>
      </c>
      <c r="FV37" s="6">
        <f>IF(FU28=FV27,$C$36,0)</f>
        <v>0</v>
      </c>
      <c r="FW37" s="6">
        <f>IF(FU28=FW27,$C$47,0)</f>
        <v>0</v>
      </c>
      <c r="FX37" s="6">
        <f>IF(FU28=FX27,$C$58,0)</f>
        <v>0</v>
      </c>
      <c r="FY37" s="6">
        <f>IF(FU28=FY27,$C$69,0)</f>
        <v>0</v>
      </c>
      <c r="FZ37" s="6">
        <f>IF(FU28=FZ27,$C$80,0)</f>
        <v>0</v>
      </c>
      <c r="GA37" s="6">
        <f>IF(FU28=GA27,$C$91,0)</f>
        <v>0</v>
      </c>
      <c r="GB37" s="6">
        <f>IF(FU28=GB27,$C$102,0)</f>
        <v>0</v>
      </c>
      <c r="GC37" s="6">
        <f>IF(FU28=GC27,$C$113,0)</f>
        <v>0</v>
      </c>
      <c r="GD37" s="5">
        <f>IF(FU28=GD27,$C$125,0)</f>
        <v>0</v>
      </c>
      <c r="GE37" s="46">
        <f>IF(FU28=FV27,$C$36,IF(FU28=FW27,$C$47,IF(FU28=FX27,$C$58,IF(FU28=FY27,$C$69,IF(FU28=FZ27,$C$80,IF(FU28=GA27,$C$91,IF(FU28=GB27,$C$102,IF(FU28=GC27,$C$113,IF(FU28=GD27,$C$125,0)))))))))</f>
        <v>0</v>
      </c>
      <c r="GF37" s="46" t="str">
        <f t="shared" si="28"/>
        <v/>
      </c>
      <c r="GH37" s="55" t="s">
        <v>75</v>
      </c>
      <c r="GI37" s="6">
        <f>IF(GH28=GI27,$C$36,0)</f>
        <v>0</v>
      </c>
      <c r="GJ37" s="6">
        <f>IF(GH28=GJ27,$C$47,0)</f>
        <v>0</v>
      </c>
      <c r="GK37" s="6">
        <f>IF(GH28=GK27,$C$58,0)</f>
        <v>0</v>
      </c>
      <c r="GL37" s="6">
        <f>IF(GH28=GL27,$C$69,0)</f>
        <v>0</v>
      </c>
      <c r="GM37" s="6">
        <f>IF(GH28=GM27,$C$80,0)</f>
        <v>0</v>
      </c>
      <c r="GN37" s="6">
        <f>IF(GH28=GN27,$C$91,0)</f>
        <v>0</v>
      </c>
      <c r="GO37" s="6">
        <f>IF(GH28=GO27,$C$102,0)</f>
        <v>0</v>
      </c>
      <c r="GP37" s="6">
        <f>IF(GH28=GP27,$C$113,0)</f>
        <v>0</v>
      </c>
      <c r="GQ37" s="5">
        <f>IF(GH28=GQ27,$C$125,0)</f>
        <v>0</v>
      </c>
      <c r="GR37" s="46">
        <f>IF(GH28=GI27,$C$36,IF(GH28=GJ27,$C$47,IF(GH28=GK27,$C$58,IF(GH28=GL27,$C$69,IF(GH28=GM27,$C$80,IF(GH28=GN27,$C$91,IF(GH28=GO27,$C$102,IF(GH28=GP27,$C$113,IF(GH28=GQ27,$C$125,0)))))))))</f>
        <v>0</v>
      </c>
      <c r="GS37" s="46" t="str">
        <f t="shared" si="29"/>
        <v/>
      </c>
    </row>
    <row r="38" spans="2:201" ht="15.75" thickBot="1" x14ac:dyDescent="0.3">
      <c r="B38" s="6" t="s">
        <v>15</v>
      </c>
      <c r="C38" s="5" t="s">
        <v>29</v>
      </c>
      <c r="H38" s="56" t="s">
        <v>75</v>
      </c>
      <c r="I38" s="6">
        <f>IF(H28=I27,$C$37,0)</f>
        <v>0</v>
      </c>
      <c r="J38" s="9">
        <f>IF(H28=J27,$C$48,0)</f>
        <v>0</v>
      </c>
      <c r="K38" s="9">
        <f>IF(H28=K27,$C$59,0)</f>
        <v>0</v>
      </c>
      <c r="L38" s="9">
        <f>IF(H28=L27,$C$70,0)</f>
        <v>0</v>
      </c>
      <c r="M38" s="9">
        <f>IF(H28=M27,$C$81,0)</f>
        <v>0</v>
      </c>
      <c r="N38" s="9">
        <f>IF(H28=N27,$C$92,0)</f>
        <v>0</v>
      </c>
      <c r="O38" s="9">
        <f>IF(H28=O27,$C$103,0)</f>
        <v>0</v>
      </c>
      <c r="P38" s="9">
        <f>IF(H28=P27,$C$114,0)</f>
        <v>0</v>
      </c>
      <c r="Q38" s="10">
        <f>IF(H28=Q27,$C$126,0)</f>
        <v>0</v>
      </c>
      <c r="R38" s="46">
        <f>IF(H28=I27,$C$37,IF(H28=J27,$C$48,IF(H28=K27,$C$59,IF(H28=L27,$C$70,IF(H28=M27,$C$81,IF(H28=N27,$C$92,IF(H28=O27,$C$103,IF(H28=P27,$C$114,IF(H28=Q27,$C$126,0)))))))))</f>
        <v>0</v>
      </c>
      <c r="S38" s="47" t="str">
        <f t="shared" si="15"/>
        <v/>
      </c>
      <c r="U38" s="56" t="s">
        <v>75</v>
      </c>
      <c r="V38" s="6">
        <f>IF(U28=V27,$C$37,0)</f>
        <v>0</v>
      </c>
      <c r="W38" s="9">
        <f>IF(U28=W27,$C$48,0)</f>
        <v>0</v>
      </c>
      <c r="X38" s="9">
        <f>IF(U28=X27,$C$59,0)</f>
        <v>0</v>
      </c>
      <c r="Y38" s="9">
        <f>IF(U28=Y27,$C$70,0)</f>
        <v>0</v>
      </c>
      <c r="Z38" s="9">
        <f>IF(U28=Z27,$C$81,0)</f>
        <v>0</v>
      </c>
      <c r="AA38" s="9">
        <f>IF(U28=AA27,$C$92,0)</f>
        <v>0</v>
      </c>
      <c r="AB38" s="9">
        <f>IF(U28=AB27,$C$103,0)</f>
        <v>0</v>
      </c>
      <c r="AC38" s="9">
        <f>IF(U28=AC27,$C$114,0)</f>
        <v>0</v>
      </c>
      <c r="AD38" s="10">
        <f>IF(U28=AD27,$C$126,0)</f>
        <v>0</v>
      </c>
      <c r="AE38" s="46">
        <f>IF(U28=V27,$C$37,IF(U28=W27,$C$48,IF(U28=X27,$C$59,IF(U28=Y27,$C$70,IF(U28=Z27,$C$81,IF(U28=AA27,$C$92,IF(U28=AB27,$C$103,IF(U28=AC27,$C$114,IF(U28=AD27,$C$126,0)))))))))</f>
        <v>0</v>
      </c>
      <c r="AF38" s="47" t="str">
        <f t="shared" si="16"/>
        <v/>
      </c>
      <c r="AH38" s="56" t="s">
        <v>75</v>
      </c>
      <c r="AI38" s="6">
        <f>IF(AH28=AI27,$C$37,0)</f>
        <v>0</v>
      </c>
      <c r="AJ38" s="9">
        <f>IF(AH28=AJ27,$C$48,0)</f>
        <v>0</v>
      </c>
      <c r="AK38" s="9">
        <f>IF(AH28=AK27,$C$59,0)</f>
        <v>0</v>
      </c>
      <c r="AL38" s="9">
        <f>IF(AH28=AL27,$C$70,0)</f>
        <v>0</v>
      </c>
      <c r="AM38" s="9">
        <f>IF(AH28=AM27,$C$81,0)</f>
        <v>0</v>
      </c>
      <c r="AN38" s="9">
        <f>IF(AH28=AN27,$C$92,0)</f>
        <v>0</v>
      </c>
      <c r="AO38" s="9">
        <f>IF(AH28=AO27,$C$103,0)</f>
        <v>0</v>
      </c>
      <c r="AP38" s="9">
        <f>IF(AH28=AP27,$C$114,0)</f>
        <v>0</v>
      </c>
      <c r="AQ38" s="10">
        <f>IF(AH28=AQ27,$C$126,0)</f>
        <v>0</v>
      </c>
      <c r="AR38" s="46">
        <f>IF(AH28=AI27,$C$37,IF(AH28=AJ27,$C$48,IF(AH28=AK27,$C$59,IF(AH28=AL27,$C$70,IF(AH28=AM27,$C$81,IF(AH28=AN27,$C$92,IF(AH28=AO27,$C$103,IF(AH28=AP27,$C$114,IF(AH28=AQ27,$C$126,0)))))))))</f>
        <v>0</v>
      </c>
      <c r="AS38" s="47" t="str">
        <f t="shared" si="17"/>
        <v/>
      </c>
      <c r="AU38" s="56" t="s">
        <v>75</v>
      </c>
      <c r="AV38" s="6">
        <f>IF(AU28=AV27,$C$37,0)</f>
        <v>0</v>
      </c>
      <c r="AW38" s="9">
        <f>IF(AU28=AW27,$C$48,0)</f>
        <v>0</v>
      </c>
      <c r="AX38" s="9">
        <f>IF(AU28=AX27,$C$59,0)</f>
        <v>0</v>
      </c>
      <c r="AY38" s="9">
        <f>IF(AU28=AY27,$C$70,0)</f>
        <v>0</v>
      </c>
      <c r="AZ38" s="9">
        <f>IF(AU28=AZ27,$C$81,0)</f>
        <v>0</v>
      </c>
      <c r="BA38" s="9">
        <f>IF(AU28=BA27,$C$92,0)</f>
        <v>0</v>
      </c>
      <c r="BB38" s="9">
        <f>IF(AU28=BB27,$C$103,0)</f>
        <v>0</v>
      </c>
      <c r="BC38" s="9">
        <f>IF(AU28=BC27,$C$114,0)</f>
        <v>0</v>
      </c>
      <c r="BD38" s="10">
        <f>IF(AU28=BD27,$C$126,0)</f>
        <v>0</v>
      </c>
      <c r="BE38" s="46">
        <f>IF(AU28=AV27,$C$37,IF(AU28=AW27,$C$48,IF(AU28=AX27,$C$59,IF(AU28=AY27,$C$70,IF(AU28=AZ27,$C$81,IF(AU28=BA27,$C$92,IF(AU28=BB27,$C$103,IF(AU28=BC27,$C$114,IF(AU28=BD27,$C$126,0)))))))))</f>
        <v>0</v>
      </c>
      <c r="BF38" s="47" t="str">
        <f t="shared" si="18"/>
        <v/>
      </c>
      <c r="BH38" s="56" t="s">
        <v>75</v>
      </c>
      <c r="BI38" s="6">
        <f>IF(BH28=BI27,$C$37,0)</f>
        <v>0</v>
      </c>
      <c r="BJ38" s="9">
        <f>IF(BH28=BJ27,$C$48,0)</f>
        <v>0</v>
      </c>
      <c r="BK38" s="9">
        <f>IF(BH28=BK27,$C$59,0)</f>
        <v>0</v>
      </c>
      <c r="BL38" s="9">
        <f>IF(BH28=BL27,$C$70,0)</f>
        <v>0</v>
      </c>
      <c r="BM38" s="9">
        <f>IF(BH28=BM27,$C$81,0)</f>
        <v>0</v>
      </c>
      <c r="BN38" s="9">
        <f>IF(BH28=BN27,$C$92,0)</f>
        <v>0</v>
      </c>
      <c r="BO38" s="9">
        <f>IF(BH28=BO27,$C$103,0)</f>
        <v>0</v>
      </c>
      <c r="BP38" s="9">
        <f>IF(BH28=BP27,$C$114,0)</f>
        <v>0</v>
      </c>
      <c r="BQ38" s="10">
        <f>IF(BH28=BQ27,$C$126,0)</f>
        <v>0</v>
      </c>
      <c r="BR38" s="46">
        <f>IF(BH28=BI27,$C$37,IF(BH28=BJ27,$C$48,IF(BH28=BK27,$C$59,IF(BH28=BL27,$C$70,IF(BH28=BM27,$C$81,IF(BH28=BN27,$C$92,IF(BH28=BO27,$C$103,IF(BH28=BP27,$C$114,IF(BH28=BQ27,$C$126,0)))))))))</f>
        <v>0</v>
      </c>
      <c r="BS38" s="47" t="str">
        <f t="shared" si="19"/>
        <v/>
      </c>
      <c r="BU38" s="56" t="s">
        <v>75</v>
      </c>
      <c r="BV38" s="6">
        <f>IF(BU28=BV27,$C$37,0)</f>
        <v>0</v>
      </c>
      <c r="BW38" s="9">
        <f>IF(BU28=BW27,$C$48,0)</f>
        <v>0</v>
      </c>
      <c r="BX38" s="9">
        <f>IF(BU28=BX27,$C$59,0)</f>
        <v>0</v>
      </c>
      <c r="BY38" s="9">
        <f>IF(BU28=BY27,$C$70,0)</f>
        <v>0</v>
      </c>
      <c r="BZ38" s="9">
        <f>IF(BU28=BZ27,$C$81,0)</f>
        <v>0</v>
      </c>
      <c r="CA38" s="9">
        <f>IF(BU28=CA27,$C$92,0)</f>
        <v>0</v>
      </c>
      <c r="CB38" s="9">
        <f>IF(BU28=CB27,$C$103,0)</f>
        <v>0</v>
      </c>
      <c r="CC38" s="9">
        <f>IF(BU28=CC27,$C$114,0)</f>
        <v>0</v>
      </c>
      <c r="CD38" s="10">
        <f>IF(BU28=CD27,$C$126,0)</f>
        <v>0</v>
      </c>
      <c r="CE38" s="46">
        <f>IF(BU28=BV27,$C$37,IF(BU28=BW27,$C$48,IF(BU28=BX27,$C$59,IF(BU28=BY27,$C$70,IF(BU28=BZ27,$C$81,IF(BU28=CA27,$C$92,IF(BU28=CB27,$C$103,IF(BU28=CC27,$C$114,IF(BU28=CD27,$C$126,0)))))))))</f>
        <v>0</v>
      </c>
      <c r="CF38" s="47" t="str">
        <f t="shared" si="20"/>
        <v/>
      </c>
      <c r="CH38" s="56" t="s">
        <v>75</v>
      </c>
      <c r="CI38" s="6">
        <f>IF(CH28=CI27,$C$37,0)</f>
        <v>0</v>
      </c>
      <c r="CJ38" s="9">
        <f>IF(CH28=CJ27,$C$48,0)</f>
        <v>0</v>
      </c>
      <c r="CK38" s="9">
        <f>IF(CH28=CK27,$C$59,0)</f>
        <v>0</v>
      </c>
      <c r="CL38" s="9">
        <f>IF(CH28=CL27,$C$70,0)</f>
        <v>0</v>
      </c>
      <c r="CM38" s="9">
        <f>IF(CH28=CM27,$C$81,0)</f>
        <v>0</v>
      </c>
      <c r="CN38" s="9">
        <f>IF(CH28=CN27,$C$92,0)</f>
        <v>0</v>
      </c>
      <c r="CO38" s="9">
        <f>IF(CH28=CO27,$C$103,0)</f>
        <v>0</v>
      </c>
      <c r="CP38" s="9">
        <f>IF(CH28=CP27,$C$114,0)</f>
        <v>0</v>
      </c>
      <c r="CQ38" s="10">
        <f>IF(CH28=CQ27,$C$126,0)</f>
        <v>0</v>
      </c>
      <c r="CR38" s="46">
        <f>IF(CH28=CI27,$C$37,IF(CH28=CJ27,$C$48,IF(CH28=CK27,$C$59,IF(CH28=CL27,$C$70,IF(CH28=CM27,$C$81,IF(CH28=CN27,$C$92,IF(CH28=CO27,$C$103,IF(CH28=CP27,$C$114,IF(CH28=CQ27,$C$126,0)))))))))</f>
        <v>0</v>
      </c>
      <c r="CS38" s="47" t="str">
        <f t="shared" si="21"/>
        <v/>
      </c>
      <c r="CU38" s="56" t="s">
        <v>75</v>
      </c>
      <c r="CV38" s="6">
        <f>IF(CU28=CV27,$C$37,0)</f>
        <v>0</v>
      </c>
      <c r="CW38" s="9">
        <f>IF(CU28=CW27,$C$48,0)</f>
        <v>0</v>
      </c>
      <c r="CX38" s="9">
        <f>IF(CU28=CX27,$C$59,0)</f>
        <v>0</v>
      </c>
      <c r="CY38" s="9">
        <f>IF(CU28=CY27,$C$70,0)</f>
        <v>0</v>
      </c>
      <c r="CZ38" s="9">
        <f>IF(CU28=CZ27,$C$81,0)</f>
        <v>0</v>
      </c>
      <c r="DA38" s="9">
        <f>IF(CU28=DA27,$C$92,0)</f>
        <v>0</v>
      </c>
      <c r="DB38" s="9">
        <f>IF(CU28=DB27,$C$103,0)</f>
        <v>0</v>
      </c>
      <c r="DC38" s="9">
        <f>IF(CU28=DC27,$C$114,0)</f>
        <v>0</v>
      </c>
      <c r="DD38" s="10">
        <f>IF(CU28=DD27,$C$126,0)</f>
        <v>0</v>
      </c>
      <c r="DE38" s="46">
        <f>IF(CU28=CV27,$C$37,IF(CU28=CW27,$C$48,IF(CU28=CX27,$C$59,IF(CU28=CY27,$C$70,IF(CU28=CZ27,$C$81,IF(CU28=DA27,$C$92,IF(CU28=DB27,$C$103,IF(CU28=DC27,$C$114,IF(CU28=DD27,$C$126,0)))))))))</f>
        <v>0</v>
      </c>
      <c r="DF38" s="47" t="str">
        <f t="shared" si="22"/>
        <v/>
      </c>
      <c r="DH38" s="56" t="s">
        <v>75</v>
      </c>
      <c r="DI38" s="6">
        <f>IF(DH28=DI27,$C$37,0)</f>
        <v>0</v>
      </c>
      <c r="DJ38" s="9">
        <f>IF(DH28=DJ27,$C$48,0)</f>
        <v>0</v>
      </c>
      <c r="DK38" s="9">
        <f>IF(DH28=DK27,$C$59,0)</f>
        <v>0</v>
      </c>
      <c r="DL38" s="9">
        <f>IF(DH28=DL27,$C$70,0)</f>
        <v>0</v>
      </c>
      <c r="DM38" s="9">
        <f>IF(DH28=DM27,$C$81,0)</f>
        <v>0</v>
      </c>
      <c r="DN38" s="9">
        <f>IF(DH28=DN27,$C$92,0)</f>
        <v>0</v>
      </c>
      <c r="DO38" s="9">
        <f>IF(DH28=DO27,$C$103,0)</f>
        <v>0</v>
      </c>
      <c r="DP38" s="9">
        <f>IF(DH28=DP27,$C$114,0)</f>
        <v>0</v>
      </c>
      <c r="DQ38" s="10">
        <f>IF(DH28=DQ27,$C$126,0)</f>
        <v>0</v>
      </c>
      <c r="DR38" s="46">
        <f>IF(DH28=DI27,$C$37,IF(DH28=DJ27,$C$48,IF(DH28=DK27,$C$59,IF(DH28=DL27,$C$70,IF(DH28=DM27,$C$81,IF(DH28=DN27,$C$92,IF(DH28=DO27,$C$103,IF(DH28=DP27,$C$114,IF(DH28=DQ27,$C$126,0)))))))))</f>
        <v>0</v>
      </c>
      <c r="DS38" s="47" t="str">
        <f t="shared" si="23"/>
        <v/>
      </c>
      <c r="DU38" s="56" t="s">
        <v>75</v>
      </c>
      <c r="DV38" s="6">
        <f>IF(DU28=DV27,$C$37,0)</f>
        <v>0</v>
      </c>
      <c r="DW38" s="9">
        <f>IF(DU28=DW27,$C$48,0)</f>
        <v>0</v>
      </c>
      <c r="DX38" s="9">
        <f>IF(DU28=DX27,$C$59,0)</f>
        <v>0</v>
      </c>
      <c r="DY38" s="9">
        <f>IF(DU28=DY27,$C$70,0)</f>
        <v>0</v>
      </c>
      <c r="DZ38" s="9">
        <f>IF(DU28=DZ27,$C$81,0)</f>
        <v>0</v>
      </c>
      <c r="EA38" s="9">
        <f>IF(DU28=EA27,$C$92,0)</f>
        <v>0</v>
      </c>
      <c r="EB38" s="9">
        <f>IF(DU28=EB27,$C$103,0)</f>
        <v>0</v>
      </c>
      <c r="EC38" s="9">
        <f>IF(DU28=EC27,$C$114,0)</f>
        <v>0</v>
      </c>
      <c r="ED38" s="10">
        <f>IF(DU28=ED27,$C$126,0)</f>
        <v>0</v>
      </c>
      <c r="EE38" s="46">
        <f>IF(DU28=DV27,$C$37,IF(DU28=DW27,$C$48,IF(DU28=DX27,$C$59,IF(DU28=DY27,$C$70,IF(DU28=DZ27,$C$81,IF(DU28=EA27,$C$92,IF(DU28=EB27,$C$103,IF(DU28=EC27,$C$114,IF(DU28=ED27,$C$126,0)))))))))</f>
        <v>0</v>
      </c>
      <c r="EF38" s="47" t="str">
        <f t="shared" si="24"/>
        <v/>
      </c>
      <c r="EH38" s="56" t="s">
        <v>75</v>
      </c>
      <c r="EI38" s="6">
        <f>IF(EH28=EI27,$C$37,0)</f>
        <v>0</v>
      </c>
      <c r="EJ38" s="9">
        <f>IF(EH28=EJ27,$C$48,0)</f>
        <v>0</v>
      </c>
      <c r="EK38" s="9">
        <f>IF(EH28=EK27,$C$59,0)</f>
        <v>0</v>
      </c>
      <c r="EL38" s="9">
        <f>IF(EH28=EL27,$C$70,0)</f>
        <v>0</v>
      </c>
      <c r="EM38" s="9">
        <f>IF(EH28=EM27,$C$81,0)</f>
        <v>0</v>
      </c>
      <c r="EN38" s="9">
        <f>IF(EH28=EN27,$C$92,0)</f>
        <v>0</v>
      </c>
      <c r="EO38" s="9">
        <f>IF(EH28=EO27,$C$103,0)</f>
        <v>0</v>
      </c>
      <c r="EP38" s="9">
        <f>IF(EH28=EP27,$C$114,0)</f>
        <v>0</v>
      </c>
      <c r="EQ38" s="10">
        <f>IF(EH28=EQ27,$C$126,0)</f>
        <v>0</v>
      </c>
      <c r="ER38" s="46">
        <f>IF(EH28=EI27,$C$37,IF(EH28=EJ27,$C$48,IF(EH28=EK27,$C$59,IF(EH28=EL27,$C$70,IF(EH28=EM27,$C$81,IF(EH28=EN27,$C$92,IF(EH28=EO27,$C$103,IF(EH28=EP27,$C$114,IF(EH28=EQ27,$C$126,0)))))))))</f>
        <v>0</v>
      </c>
      <c r="ES38" s="47" t="str">
        <f t="shared" si="25"/>
        <v/>
      </c>
      <c r="EU38" s="56" t="s">
        <v>75</v>
      </c>
      <c r="EV38" s="6">
        <f>IF(EU28=EV27,$C$37,0)</f>
        <v>0</v>
      </c>
      <c r="EW38" s="9">
        <f>IF(EU28=EW27,$C$48,0)</f>
        <v>0</v>
      </c>
      <c r="EX38" s="9">
        <f>IF(EU28=EX27,$C$59,0)</f>
        <v>0</v>
      </c>
      <c r="EY38" s="9">
        <f>IF(EU28=EY27,$C$70,0)</f>
        <v>0</v>
      </c>
      <c r="EZ38" s="9">
        <f>IF(EU28=EZ27,$C$81,0)</f>
        <v>0</v>
      </c>
      <c r="FA38" s="9">
        <f>IF(EU28=FA27,$C$92,0)</f>
        <v>0</v>
      </c>
      <c r="FB38" s="9">
        <f>IF(EU28=FB27,$C$103,0)</f>
        <v>0</v>
      </c>
      <c r="FC38" s="9">
        <f>IF(EU28=FC27,$C$114,0)</f>
        <v>0</v>
      </c>
      <c r="FD38" s="10">
        <f>IF(EU28=FD27,$C$126,0)</f>
        <v>0</v>
      </c>
      <c r="FE38" s="46">
        <f>IF(EU28=EV27,$C$37,IF(EU28=EW27,$C$48,IF(EU28=EX27,$C$59,IF(EU28=EY27,$C$70,IF(EU28=EZ27,$C$81,IF(EU28=FA27,$C$92,IF(EU28=FB27,$C$103,IF(EU28=FC27,$C$114,IF(EU28=FD27,$C$126,0)))))))))</f>
        <v>0</v>
      </c>
      <c r="FF38" s="47" t="str">
        <f t="shared" si="26"/>
        <v/>
      </c>
      <c r="FH38" s="56" t="s">
        <v>75</v>
      </c>
      <c r="FI38" s="6">
        <f>IF(FH28=FI27,$C$37,0)</f>
        <v>0</v>
      </c>
      <c r="FJ38" s="9">
        <f>IF(FH28=FJ27,$C$48,0)</f>
        <v>0</v>
      </c>
      <c r="FK38" s="9">
        <f>IF(FH28=FK27,$C$59,0)</f>
        <v>0</v>
      </c>
      <c r="FL38" s="9">
        <f>IF(FH28=FL27,$C$70,0)</f>
        <v>0</v>
      </c>
      <c r="FM38" s="9">
        <f>IF(FH28=FM27,$C$81,0)</f>
        <v>0</v>
      </c>
      <c r="FN38" s="9">
        <f>IF(FH28=FN27,$C$92,0)</f>
        <v>0</v>
      </c>
      <c r="FO38" s="9">
        <f>IF(FH28=FO27,$C$103,0)</f>
        <v>0</v>
      </c>
      <c r="FP38" s="9">
        <f>IF(FH28=FP27,$C$114,0)</f>
        <v>0</v>
      </c>
      <c r="FQ38" s="10">
        <f>IF(FH28=FQ27,$C$126,0)</f>
        <v>0</v>
      </c>
      <c r="FR38" s="46">
        <f>IF(FH28=FI27,$C$37,IF(FH28=FJ27,$C$48,IF(FH28=FK27,$C$59,IF(FH28=FL27,$C$70,IF(FH28=FM27,$C$81,IF(FH28=FN27,$C$92,IF(FH28=FO27,$C$103,IF(FH28=FP27,$C$114,IF(FH28=FQ27,$C$126,0)))))))))</f>
        <v>0</v>
      </c>
      <c r="FS38" s="47" t="str">
        <f t="shared" si="27"/>
        <v/>
      </c>
      <c r="FU38" s="56" t="s">
        <v>75</v>
      </c>
      <c r="FV38" s="6">
        <f>IF(FU28=FV27,$C$37,0)</f>
        <v>0</v>
      </c>
      <c r="FW38" s="9">
        <f>IF(FU28=FW27,$C$48,0)</f>
        <v>0</v>
      </c>
      <c r="FX38" s="9">
        <f>IF(FU28=FX27,$C$59,0)</f>
        <v>0</v>
      </c>
      <c r="FY38" s="9">
        <f>IF(FU28=FY27,$C$70,0)</f>
        <v>0</v>
      </c>
      <c r="FZ38" s="9">
        <f>IF(FU28=FZ27,$C$81,0)</f>
        <v>0</v>
      </c>
      <c r="GA38" s="9">
        <f>IF(FU28=GA27,$C$92,0)</f>
        <v>0</v>
      </c>
      <c r="GB38" s="9">
        <f>IF(FU28=GB27,$C$103,0)</f>
        <v>0</v>
      </c>
      <c r="GC38" s="9">
        <f>IF(FU28=GC27,$C$114,0)</f>
        <v>0</v>
      </c>
      <c r="GD38" s="10">
        <f>IF(FU28=GD27,$C$126,0)</f>
        <v>0</v>
      </c>
      <c r="GE38" s="46">
        <f>IF(FU28=FV27,$C$37,IF(FU28=FW27,$C$48,IF(FU28=FX27,$C$59,IF(FU28=FY27,$C$70,IF(FU28=FZ27,$C$81,IF(FU28=GA27,$C$92,IF(FU28=GB27,$C$103,IF(FU28=GC27,$C$114,IF(FU28=GD27,$C$126,0)))))))))</f>
        <v>0</v>
      </c>
      <c r="GF38" s="47" t="str">
        <f t="shared" si="28"/>
        <v/>
      </c>
      <c r="GH38" s="56" t="s">
        <v>75</v>
      </c>
      <c r="GI38" s="6">
        <f>IF(GH28=GI27,$C$37,0)</f>
        <v>0</v>
      </c>
      <c r="GJ38" s="9">
        <f>IF(GH28=GJ27,$C$48,0)</f>
        <v>0</v>
      </c>
      <c r="GK38" s="9">
        <f>IF(GH28=GK27,$C$59,0)</f>
        <v>0</v>
      </c>
      <c r="GL38" s="9">
        <f>IF(GH28=GL27,$C$70,0)</f>
        <v>0</v>
      </c>
      <c r="GM38" s="9">
        <f>IF(GH28=GM27,$C$81,0)</f>
        <v>0</v>
      </c>
      <c r="GN38" s="9">
        <f>IF(GH28=GN27,$C$92,0)</f>
        <v>0</v>
      </c>
      <c r="GO38" s="9">
        <f>IF(GH28=GO27,$C$103,0)</f>
        <v>0</v>
      </c>
      <c r="GP38" s="9">
        <f>IF(GH28=GP27,$C$114,0)</f>
        <v>0</v>
      </c>
      <c r="GQ38" s="10">
        <f>IF(GH28=GQ27,$C$126,0)</f>
        <v>0</v>
      </c>
      <c r="GR38" s="46">
        <f>IF(GH28=GI27,$C$37,IF(GH28=GJ27,$C$48,IF(GH28=GK27,$C$59,IF(GH28=GL27,$C$70,IF(GH28=GM27,$C$81,IF(GH28=GN27,$C$92,IF(GH28=GO27,$C$103,IF(GH28=GP27,$C$114,IF(GH28=GQ27,$C$126,0)))))))))</f>
        <v>0</v>
      </c>
      <c r="GS38" s="47" t="str">
        <f t="shared" si="29"/>
        <v/>
      </c>
    </row>
    <row r="39" spans="2:201" x14ac:dyDescent="0.25">
      <c r="B39" s="4"/>
      <c r="C39" s="5" t="s">
        <v>87</v>
      </c>
    </row>
    <row r="40" spans="2:201" x14ac:dyDescent="0.25">
      <c r="B40" s="4"/>
      <c r="C40" s="5" t="s">
        <v>88</v>
      </c>
    </row>
    <row r="41" spans="2:201" x14ac:dyDescent="0.25">
      <c r="B41" s="4"/>
      <c r="C41" s="5" t="s">
        <v>28</v>
      </c>
    </row>
    <row r="42" spans="2:201" x14ac:dyDescent="0.25">
      <c r="B42" s="4"/>
      <c r="C42" s="5" t="s">
        <v>89</v>
      </c>
    </row>
    <row r="43" spans="2:201" x14ac:dyDescent="0.25">
      <c r="B43" s="4"/>
      <c r="C43" s="5" t="s">
        <v>90</v>
      </c>
    </row>
    <row r="44" spans="2:201" x14ac:dyDescent="0.25">
      <c r="B44" s="4"/>
      <c r="C44" s="5" t="s">
        <v>91</v>
      </c>
    </row>
    <row r="45" spans="2:201" x14ac:dyDescent="0.25">
      <c r="B45" s="4"/>
      <c r="C45" s="5" t="s">
        <v>92</v>
      </c>
    </row>
    <row r="46" spans="2:201" x14ac:dyDescent="0.25">
      <c r="B46" s="4"/>
      <c r="C46" s="5"/>
    </row>
    <row r="47" spans="2:201" x14ac:dyDescent="0.25">
      <c r="B47" s="4"/>
      <c r="C47" s="5"/>
    </row>
    <row r="48" spans="2:201" x14ac:dyDescent="0.25">
      <c r="B48" s="4"/>
      <c r="C48" s="5"/>
    </row>
    <row r="49" spans="2:3" x14ac:dyDescent="0.25">
      <c r="B49" s="6" t="s">
        <v>16</v>
      </c>
      <c r="C49" s="5" t="s">
        <v>94</v>
      </c>
    </row>
    <row r="50" spans="2:3" x14ac:dyDescent="0.25">
      <c r="B50" s="4"/>
      <c r="C50" s="15"/>
    </row>
    <row r="51" spans="2:3" x14ac:dyDescent="0.25">
      <c r="B51" s="4"/>
      <c r="C51" s="5"/>
    </row>
    <row r="52" spans="2:3" x14ac:dyDescent="0.25">
      <c r="B52" s="4"/>
      <c r="C52" s="5"/>
    </row>
    <row r="53" spans="2:3" x14ac:dyDescent="0.25">
      <c r="B53" s="4"/>
      <c r="C53" s="5"/>
    </row>
    <row r="54" spans="2:3" x14ac:dyDescent="0.25">
      <c r="B54" s="4"/>
      <c r="C54" s="5"/>
    </row>
    <row r="55" spans="2:3" x14ac:dyDescent="0.25">
      <c r="B55" s="4"/>
      <c r="C55" s="5"/>
    </row>
    <row r="56" spans="2:3" x14ac:dyDescent="0.25">
      <c r="B56" s="4"/>
      <c r="C56" s="5"/>
    </row>
    <row r="57" spans="2:3" x14ac:dyDescent="0.25">
      <c r="B57" s="4"/>
      <c r="C57" s="5"/>
    </row>
    <row r="58" spans="2:3" x14ac:dyDescent="0.25">
      <c r="B58" s="4"/>
      <c r="C58" s="5"/>
    </row>
    <row r="59" spans="2:3" x14ac:dyDescent="0.25">
      <c r="B59" s="4"/>
      <c r="C59" s="5"/>
    </row>
    <row r="60" spans="2:3" x14ac:dyDescent="0.25">
      <c r="B60" s="6" t="s">
        <v>95</v>
      </c>
      <c r="C60" s="5" t="s">
        <v>96</v>
      </c>
    </row>
    <row r="61" spans="2:3" x14ac:dyDescent="0.25">
      <c r="B61" s="4"/>
      <c r="C61" s="5" t="s">
        <v>97</v>
      </c>
    </row>
    <row r="62" spans="2:3" x14ac:dyDescent="0.25">
      <c r="B62" s="4"/>
      <c r="C62" s="5" t="s">
        <v>98</v>
      </c>
    </row>
    <row r="63" spans="2:3" x14ac:dyDescent="0.25">
      <c r="B63" s="4"/>
      <c r="C63" s="5" t="s">
        <v>99</v>
      </c>
    </row>
    <row r="64" spans="2:3" x14ac:dyDescent="0.25">
      <c r="B64" s="4"/>
      <c r="C64" s="5"/>
    </row>
    <row r="65" spans="2:3" x14ac:dyDescent="0.25">
      <c r="B65" s="4"/>
      <c r="C65" s="5"/>
    </row>
    <row r="66" spans="2:3" x14ac:dyDescent="0.25">
      <c r="B66" s="4"/>
      <c r="C66" s="5"/>
    </row>
    <row r="67" spans="2:3" x14ac:dyDescent="0.25">
      <c r="B67" s="4"/>
      <c r="C67" s="5"/>
    </row>
    <row r="68" spans="2:3" x14ac:dyDescent="0.25">
      <c r="B68" s="4"/>
      <c r="C68" s="5"/>
    </row>
    <row r="69" spans="2:3" x14ac:dyDescent="0.25">
      <c r="B69" s="4"/>
      <c r="C69" s="5"/>
    </row>
    <row r="70" spans="2:3" x14ac:dyDescent="0.25">
      <c r="B70" s="4"/>
      <c r="C70" s="5"/>
    </row>
    <row r="71" spans="2:3" ht="409.5" x14ac:dyDescent="0.25">
      <c r="B71" s="6" t="s">
        <v>73</v>
      </c>
      <c r="C71" s="117" t="s">
        <v>439</v>
      </c>
    </row>
    <row r="72" spans="2:3" x14ac:dyDescent="0.25">
      <c r="B72" s="4"/>
      <c r="C72" s="59" t="s">
        <v>102</v>
      </c>
    </row>
    <row r="73" spans="2:3" x14ac:dyDescent="0.25">
      <c r="B73" s="4"/>
      <c r="C73" s="59" t="s">
        <v>103</v>
      </c>
    </row>
    <row r="74" spans="2:3" x14ac:dyDescent="0.25">
      <c r="B74" s="4"/>
      <c r="C74" s="59" t="s">
        <v>104</v>
      </c>
    </row>
    <row r="75" spans="2:3" x14ac:dyDescent="0.25">
      <c r="B75" s="4"/>
      <c r="C75" s="59" t="s">
        <v>105</v>
      </c>
    </row>
    <row r="76" spans="2:3" x14ac:dyDescent="0.25">
      <c r="B76" s="4"/>
      <c r="C76" s="59" t="s">
        <v>106</v>
      </c>
    </row>
    <row r="77" spans="2:3" x14ac:dyDescent="0.25">
      <c r="B77" s="4"/>
      <c r="C77" s="59" t="s">
        <v>107</v>
      </c>
    </row>
    <row r="78" spans="2:3" x14ac:dyDescent="0.25">
      <c r="B78" s="4"/>
      <c r="C78" s="59" t="s">
        <v>108</v>
      </c>
    </row>
    <row r="79" spans="2:3" x14ac:dyDescent="0.25">
      <c r="B79" s="4"/>
      <c r="C79" s="59" t="s">
        <v>109</v>
      </c>
    </row>
    <row r="80" spans="2:3" x14ac:dyDescent="0.25">
      <c r="B80" s="4"/>
      <c r="C80" s="59" t="s">
        <v>110</v>
      </c>
    </row>
    <row r="81" spans="2:3" x14ac:dyDescent="0.25">
      <c r="B81" s="4"/>
      <c r="C81" s="59" t="s">
        <v>111</v>
      </c>
    </row>
    <row r="82" spans="2:3" x14ac:dyDescent="0.25">
      <c r="B82" s="6" t="s">
        <v>113</v>
      </c>
      <c r="C82" s="59" t="s">
        <v>116</v>
      </c>
    </row>
    <row r="83" spans="2:3" x14ac:dyDescent="0.25">
      <c r="B83" s="4"/>
      <c r="C83" s="59" t="s">
        <v>117</v>
      </c>
    </row>
    <row r="84" spans="2:3" x14ac:dyDescent="0.25">
      <c r="B84" s="4"/>
      <c r="C84" s="5"/>
    </row>
    <row r="85" spans="2:3" x14ac:dyDescent="0.25">
      <c r="B85" s="4"/>
      <c r="C85" s="5"/>
    </row>
    <row r="86" spans="2:3" x14ac:dyDescent="0.25">
      <c r="B86" s="4"/>
      <c r="C86" s="5"/>
    </row>
    <row r="87" spans="2:3" x14ac:dyDescent="0.25">
      <c r="B87" s="4"/>
      <c r="C87" s="5"/>
    </row>
    <row r="88" spans="2:3" x14ac:dyDescent="0.25">
      <c r="B88" s="4"/>
      <c r="C88" s="5"/>
    </row>
    <row r="89" spans="2:3" x14ac:dyDescent="0.25">
      <c r="B89" s="4"/>
      <c r="C89" s="5"/>
    </row>
    <row r="90" spans="2:3" x14ac:dyDescent="0.25">
      <c r="B90" s="4"/>
      <c r="C90" s="5"/>
    </row>
    <row r="91" spans="2:3" x14ac:dyDescent="0.25">
      <c r="B91" s="4"/>
      <c r="C91" s="5"/>
    </row>
    <row r="92" spans="2:3" x14ac:dyDescent="0.25">
      <c r="B92" s="4"/>
      <c r="C92" s="5"/>
    </row>
    <row r="93" spans="2:3" x14ac:dyDescent="0.25">
      <c r="B93" s="6" t="s">
        <v>114</v>
      </c>
      <c r="C93" s="59" t="s">
        <v>118</v>
      </c>
    </row>
    <row r="94" spans="2:3" x14ac:dyDescent="0.25">
      <c r="B94" s="4"/>
      <c r="C94" s="59" t="s">
        <v>48</v>
      </c>
    </row>
    <row r="95" spans="2:3" x14ac:dyDescent="0.25">
      <c r="B95" s="4"/>
      <c r="C95" s="59" t="s">
        <v>119</v>
      </c>
    </row>
    <row r="96" spans="2:3" x14ac:dyDescent="0.25">
      <c r="B96" s="4"/>
      <c r="C96" s="59" t="s">
        <v>120</v>
      </c>
    </row>
    <row r="97" spans="2:3" x14ac:dyDescent="0.25">
      <c r="B97" s="4"/>
      <c r="C97" s="15"/>
    </row>
    <row r="98" spans="2:3" x14ac:dyDescent="0.25">
      <c r="B98" s="4"/>
      <c r="C98" s="15"/>
    </row>
    <row r="99" spans="2:3" x14ac:dyDescent="0.25">
      <c r="B99" s="4"/>
      <c r="C99" s="15"/>
    </row>
    <row r="100" spans="2:3" x14ac:dyDescent="0.25">
      <c r="B100" s="4"/>
      <c r="C100" s="15"/>
    </row>
    <row r="101" spans="2:3" x14ac:dyDescent="0.25">
      <c r="B101" s="4"/>
      <c r="C101" s="15"/>
    </row>
    <row r="102" spans="2:3" x14ac:dyDescent="0.25">
      <c r="B102" s="4"/>
      <c r="C102" s="15"/>
    </row>
    <row r="103" spans="2:3" x14ac:dyDescent="0.25">
      <c r="B103" s="4"/>
      <c r="C103" s="15"/>
    </row>
    <row r="104" spans="2:3" x14ac:dyDescent="0.25">
      <c r="B104" s="6" t="s">
        <v>115</v>
      </c>
      <c r="C104" s="59" t="s">
        <v>121</v>
      </c>
    </row>
    <row r="105" spans="2:3" x14ac:dyDescent="0.25">
      <c r="B105" s="4"/>
      <c r="C105" s="59" t="s">
        <v>122</v>
      </c>
    </row>
    <row r="106" spans="2:3" x14ac:dyDescent="0.25">
      <c r="B106" s="4"/>
      <c r="C106" s="59" t="s">
        <v>123</v>
      </c>
    </row>
    <row r="107" spans="2:3" x14ac:dyDescent="0.25">
      <c r="B107" s="4"/>
      <c r="C107" s="59" t="s">
        <v>124</v>
      </c>
    </row>
    <row r="108" spans="2:3" x14ac:dyDescent="0.25">
      <c r="B108" s="4"/>
      <c r="C108" s="5"/>
    </row>
    <row r="109" spans="2:3" x14ac:dyDescent="0.25">
      <c r="B109" s="4"/>
      <c r="C109" s="5"/>
    </row>
    <row r="110" spans="2:3" x14ac:dyDescent="0.25">
      <c r="B110" s="4"/>
      <c r="C110" s="5"/>
    </row>
    <row r="111" spans="2:3" x14ac:dyDescent="0.25">
      <c r="B111" s="4"/>
      <c r="C111" s="5"/>
    </row>
    <row r="112" spans="2:3" x14ac:dyDescent="0.25">
      <c r="B112" s="4"/>
      <c r="C112" s="5"/>
    </row>
    <row r="113" spans="2:3" x14ac:dyDescent="0.25">
      <c r="B113" s="4"/>
      <c r="C113" s="5"/>
    </row>
    <row r="114" spans="2:3" x14ac:dyDescent="0.25">
      <c r="B114" s="4"/>
      <c r="C114" s="5"/>
    </row>
    <row r="115" spans="2:3" x14ac:dyDescent="0.25">
      <c r="B115" s="4"/>
      <c r="C115" s="5"/>
    </row>
    <row r="116" spans="2:3" x14ac:dyDescent="0.25">
      <c r="B116" s="6" t="s">
        <v>126</v>
      </c>
      <c r="C116" s="59" t="s">
        <v>127</v>
      </c>
    </row>
    <row r="117" spans="2:3" x14ac:dyDescent="0.25">
      <c r="B117" s="4"/>
      <c r="C117" s="59" t="s">
        <v>128</v>
      </c>
    </row>
    <row r="118" spans="2:3" x14ac:dyDescent="0.25">
      <c r="B118" s="4"/>
      <c r="C118" s="59" t="s">
        <v>129</v>
      </c>
    </row>
    <row r="119" spans="2:3" x14ac:dyDescent="0.25">
      <c r="B119" s="4"/>
      <c r="C119" s="59" t="s">
        <v>130</v>
      </c>
    </row>
    <row r="120" spans="2:3" ht="15.75" thickBot="1" x14ac:dyDescent="0.3">
      <c r="B120" s="4"/>
      <c r="C120" s="60" t="s">
        <v>131</v>
      </c>
    </row>
    <row r="121" spans="2:3" x14ac:dyDescent="0.25">
      <c r="B121" s="4"/>
      <c r="C121" s="5"/>
    </row>
    <row r="122" spans="2:3" x14ac:dyDescent="0.25">
      <c r="B122" s="4"/>
      <c r="C122" s="5"/>
    </row>
    <row r="123" spans="2:3" x14ac:dyDescent="0.25">
      <c r="B123" s="4"/>
      <c r="C123" s="5"/>
    </row>
    <row r="124" spans="2:3" x14ac:dyDescent="0.25">
      <c r="B124" s="4"/>
      <c r="C124" s="5"/>
    </row>
    <row r="125" spans="2:3" x14ac:dyDescent="0.25">
      <c r="B125" s="4"/>
      <c r="C125" s="5"/>
    </row>
    <row r="126" spans="2:3" ht="15.75" thickBot="1" x14ac:dyDescent="0.3">
      <c r="B126" s="8"/>
      <c r="C126" s="10"/>
    </row>
    <row r="128" spans="2:3" ht="15.75" thickBot="1" x14ac:dyDescent="0.3"/>
    <row r="129" spans="2:18" ht="15.75" thickBot="1" x14ac:dyDescent="0.3">
      <c r="H129" s="53" t="s">
        <v>73</v>
      </c>
      <c r="I129" s="31" t="s">
        <v>132</v>
      </c>
      <c r="J129" s="31" t="s">
        <v>62</v>
      </c>
      <c r="K129" t="s">
        <v>63</v>
      </c>
      <c r="L129" t="s">
        <v>150</v>
      </c>
      <c r="M129" t="s">
        <v>67</v>
      </c>
      <c r="N129" t="s">
        <v>154</v>
      </c>
      <c r="O129" s="2" t="s">
        <v>155</v>
      </c>
      <c r="P129" s="57" t="s">
        <v>71</v>
      </c>
      <c r="Q129" s="58" t="s">
        <v>72</v>
      </c>
      <c r="R129" s="25" t="s">
        <v>59</v>
      </c>
    </row>
    <row r="130" spans="2:18" x14ac:dyDescent="0.25">
      <c r="B130" s="31" t="s">
        <v>132</v>
      </c>
      <c r="C130" s="31" t="s">
        <v>133</v>
      </c>
      <c r="H130" s="4">
        <f>'Dopravné prostriedky'!L12</f>
        <v>0</v>
      </c>
      <c r="I130" s="6">
        <f>IF($H$130=$I$129,C130,0)</f>
        <v>0</v>
      </c>
      <c r="J130" s="6">
        <f>IF($H$130=$J$129,C140,0)</f>
        <v>0</v>
      </c>
      <c r="P130" s="45">
        <f>IF($H$130=$I$129,C130,IF($H$130=$J$129,C140,0))</f>
        <v>0</v>
      </c>
      <c r="Q130" s="46" t="str">
        <f>IF(P130=0,"",P130)</f>
        <v/>
      </c>
      <c r="R130" s="15" t="s">
        <v>60</v>
      </c>
    </row>
    <row r="131" spans="2:18" x14ac:dyDescent="0.25">
      <c r="C131" t="s">
        <v>134</v>
      </c>
      <c r="H131" s="4" t="s">
        <v>75</v>
      </c>
      <c r="I131" s="6">
        <f t="shared" ref="I131:I139" si="30">IF($H$130=$I$129,C131,0)</f>
        <v>0</v>
      </c>
      <c r="J131" s="6">
        <f t="shared" ref="J131:J139" si="31">IF($H$130=$J$129,C141,0)</f>
        <v>0</v>
      </c>
      <c r="P131" s="46">
        <f>IF($H$130=$I$129,C131,IF($H$130=$J$129,C141,0))</f>
        <v>0</v>
      </c>
      <c r="Q131" s="46" t="str">
        <f t="shared" ref="Q131:Q138" si="32">IF(P131=0,"",P131)</f>
        <v/>
      </c>
      <c r="R131" s="15" t="s">
        <v>61</v>
      </c>
    </row>
    <row r="132" spans="2:18" x14ac:dyDescent="0.25">
      <c r="C132" t="s">
        <v>135</v>
      </c>
      <c r="H132" s="4" t="s">
        <v>75</v>
      </c>
      <c r="I132" s="6">
        <f t="shared" si="30"/>
        <v>0</v>
      </c>
      <c r="J132" s="6">
        <f t="shared" si="31"/>
        <v>0</v>
      </c>
      <c r="P132" s="46">
        <f>IF($H$130=$I$129,C132,IF($H$130=$J$129,C142,0))</f>
        <v>0</v>
      </c>
      <c r="Q132" s="46" t="str">
        <f t="shared" si="32"/>
        <v/>
      </c>
      <c r="R132" s="15" t="s">
        <v>62</v>
      </c>
    </row>
    <row r="133" spans="2:18" x14ac:dyDescent="0.25">
      <c r="C133" t="s">
        <v>136</v>
      </c>
      <c r="H133" s="4" t="s">
        <v>75</v>
      </c>
      <c r="I133" s="6">
        <f t="shared" si="30"/>
        <v>0</v>
      </c>
      <c r="J133" s="6">
        <f t="shared" si="31"/>
        <v>0</v>
      </c>
      <c r="P133" s="46">
        <f>IF($H$130=$I$129,C133,IF($H$130=$J$129,C143,0))</f>
        <v>0</v>
      </c>
      <c r="Q133" s="46" t="str">
        <f t="shared" si="32"/>
        <v/>
      </c>
      <c r="R133" s="36" t="s">
        <v>63</v>
      </c>
    </row>
    <row r="134" spans="2:18" x14ac:dyDescent="0.25">
      <c r="C134" t="s">
        <v>60</v>
      </c>
      <c r="H134" s="4" t="s">
        <v>75</v>
      </c>
      <c r="I134" s="6">
        <f t="shared" si="30"/>
        <v>0</v>
      </c>
      <c r="J134" s="6">
        <f t="shared" si="31"/>
        <v>0</v>
      </c>
      <c r="P134" s="46">
        <f>IF($H$130=$I$129,C134,IF($H$130=$J$129,C144,0))</f>
        <v>0</v>
      </c>
      <c r="Q134" s="46" t="str">
        <f t="shared" si="32"/>
        <v/>
      </c>
      <c r="R134" s="36" t="s">
        <v>65</v>
      </c>
    </row>
    <row r="135" spans="2:18" x14ac:dyDescent="0.25">
      <c r="C135" t="s">
        <v>137</v>
      </c>
      <c r="H135" s="4" t="s">
        <v>75</v>
      </c>
      <c r="I135" s="6">
        <f t="shared" si="30"/>
        <v>0</v>
      </c>
      <c r="J135" s="6">
        <f t="shared" si="31"/>
        <v>0</v>
      </c>
      <c r="P135" s="46">
        <f>IF($H$130=$I$129,C135,IF($H$130=$J$129,C145,0))</f>
        <v>0</v>
      </c>
      <c r="Q135" s="46" t="str">
        <f t="shared" si="32"/>
        <v/>
      </c>
      <c r="R135" s="36" t="s">
        <v>66</v>
      </c>
    </row>
    <row r="136" spans="2:18" x14ac:dyDescent="0.25">
      <c r="C136" t="s">
        <v>62</v>
      </c>
      <c r="H136" s="4" t="s">
        <v>75</v>
      </c>
      <c r="I136" s="6">
        <f t="shared" si="30"/>
        <v>0</v>
      </c>
      <c r="J136" s="6">
        <f t="shared" si="31"/>
        <v>0</v>
      </c>
      <c r="P136" s="46">
        <f>IF($H$130=$I$129,C136,IF($H$130=$J$129,C146,0))</f>
        <v>0</v>
      </c>
      <c r="Q136" s="46" t="str">
        <f t="shared" si="32"/>
        <v/>
      </c>
      <c r="R136" s="36" t="s">
        <v>67</v>
      </c>
    </row>
    <row r="137" spans="2:18" x14ac:dyDescent="0.25">
      <c r="C137" t="s">
        <v>138</v>
      </c>
      <c r="H137" s="4" t="s">
        <v>75</v>
      </c>
      <c r="I137" s="6">
        <f t="shared" si="30"/>
        <v>0</v>
      </c>
      <c r="J137" s="6">
        <f t="shared" si="31"/>
        <v>0</v>
      </c>
      <c r="P137" s="46">
        <f>IF($H$130=$I$129,C137,IF($H$130=$J$129,C147,0))</f>
        <v>0</v>
      </c>
      <c r="Q137" s="46" t="str">
        <f t="shared" si="32"/>
        <v/>
      </c>
      <c r="R137" s="37" t="s">
        <v>68</v>
      </c>
    </row>
    <row r="138" spans="2:18" ht="15.75" thickBot="1" x14ac:dyDescent="0.3">
      <c r="C138" t="s">
        <v>63</v>
      </c>
      <c r="H138" s="4" t="s">
        <v>75</v>
      </c>
      <c r="I138" s="6">
        <f t="shared" si="30"/>
        <v>0</v>
      </c>
      <c r="J138" s="6">
        <f t="shared" si="31"/>
        <v>0</v>
      </c>
      <c r="P138" s="46">
        <f>IF($H$130=$I$129,C138,IF($H$130=$J$129,C148,0))</f>
        <v>0</v>
      </c>
      <c r="Q138" s="46" t="str">
        <f t="shared" si="32"/>
        <v/>
      </c>
      <c r="R138" s="42" t="s">
        <v>57</v>
      </c>
    </row>
    <row r="139" spans="2:18" ht="15.75" thickBot="1" x14ac:dyDescent="0.3">
      <c r="C139" t="s">
        <v>65</v>
      </c>
      <c r="H139" s="8" t="s">
        <v>75</v>
      </c>
      <c r="I139" s="9">
        <f t="shared" si="30"/>
        <v>0</v>
      </c>
      <c r="J139" s="9">
        <f t="shared" si="31"/>
        <v>0</v>
      </c>
      <c r="P139" s="47">
        <f>IF($H$130=$I$129,C139,IF($H$130=$J$129,C149,0))</f>
        <v>0</v>
      </c>
      <c r="Q139" s="47" t="str">
        <f>IF(P139=0,"",P139)</f>
        <v/>
      </c>
      <c r="R139" s="39" t="s">
        <v>69</v>
      </c>
    </row>
    <row r="140" spans="2:18" x14ac:dyDescent="0.25">
      <c r="C140" t="s">
        <v>139</v>
      </c>
      <c r="R140" s="40"/>
    </row>
    <row r="141" spans="2:18" x14ac:dyDescent="0.25">
      <c r="C141" t="s">
        <v>67</v>
      </c>
      <c r="R141" s="41"/>
    </row>
    <row r="142" spans="2:18" x14ac:dyDescent="0.25">
      <c r="C142" t="s">
        <v>140</v>
      </c>
      <c r="R142" s="41"/>
    </row>
    <row r="143" spans="2:18" x14ac:dyDescent="0.25">
      <c r="C143" t="s">
        <v>57</v>
      </c>
    </row>
    <row r="144" spans="2:18" x14ac:dyDescent="0.25">
      <c r="C144" t="s">
        <v>141</v>
      </c>
    </row>
    <row r="145" spans="2:231" ht="15.75" thickBot="1" x14ac:dyDescent="0.3">
      <c r="B145" s="31" t="s">
        <v>62</v>
      </c>
      <c r="C145" s="31" t="s">
        <v>145</v>
      </c>
    </row>
    <row r="146" spans="2:231" ht="15.75" thickBot="1" x14ac:dyDescent="0.3">
      <c r="C146" s="31" t="s">
        <v>134</v>
      </c>
      <c r="H146" s="53" t="s">
        <v>280</v>
      </c>
      <c r="I146" s="25" t="s">
        <v>59</v>
      </c>
      <c r="J146" s="25" t="s">
        <v>60</v>
      </c>
      <c r="K146" s="25" t="s">
        <v>61</v>
      </c>
      <c r="L146" s="25" t="s">
        <v>62</v>
      </c>
      <c r="M146" s="72" t="s">
        <v>63</v>
      </c>
      <c r="N146" s="72" t="s">
        <v>65</v>
      </c>
      <c r="O146" s="72" t="s">
        <v>66</v>
      </c>
      <c r="P146" s="72" t="s">
        <v>67</v>
      </c>
      <c r="Q146" s="43" t="s">
        <v>68</v>
      </c>
      <c r="R146" s="73" t="s">
        <v>57</v>
      </c>
      <c r="S146" s="74" t="s">
        <v>69</v>
      </c>
      <c r="T146" s="57" t="s">
        <v>71</v>
      </c>
      <c r="U146" s="58" t="s">
        <v>72</v>
      </c>
      <c r="W146" s="53" t="s">
        <v>281</v>
      </c>
      <c r="X146" s="25" t="s">
        <v>59</v>
      </c>
      <c r="Y146" s="25" t="s">
        <v>60</v>
      </c>
      <c r="Z146" s="25" t="s">
        <v>61</v>
      </c>
      <c r="AA146" s="25" t="s">
        <v>62</v>
      </c>
      <c r="AB146" s="72" t="s">
        <v>63</v>
      </c>
      <c r="AC146" s="72" t="s">
        <v>65</v>
      </c>
      <c r="AD146" s="72" t="s">
        <v>66</v>
      </c>
      <c r="AE146" s="72" t="s">
        <v>67</v>
      </c>
      <c r="AF146" s="43" t="s">
        <v>68</v>
      </c>
      <c r="AG146" s="73" t="s">
        <v>57</v>
      </c>
      <c r="AH146" s="74" t="s">
        <v>69</v>
      </c>
      <c r="AI146" s="57" t="s">
        <v>71</v>
      </c>
      <c r="AJ146" s="58" t="s">
        <v>72</v>
      </c>
      <c r="AL146" s="53" t="s">
        <v>282</v>
      </c>
      <c r="AM146" s="25" t="s">
        <v>59</v>
      </c>
      <c r="AN146" s="25" t="s">
        <v>60</v>
      </c>
      <c r="AO146" s="25" t="s">
        <v>61</v>
      </c>
      <c r="AP146" s="25" t="s">
        <v>62</v>
      </c>
      <c r="AQ146" s="72" t="s">
        <v>63</v>
      </c>
      <c r="AR146" s="72" t="s">
        <v>65</v>
      </c>
      <c r="AS146" s="72" t="s">
        <v>66</v>
      </c>
      <c r="AT146" s="72" t="s">
        <v>67</v>
      </c>
      <c r="AU146" s="43" t="s">
        <v>68</v>
      </c>
      <c r="AV146" s="73" t="s">
        <v>57</v>
      </c>
      <c r="AW146" s="74" t="s">
        <v>69</v>
      </c>
      <c r="AX146" s="57" t="s">
        <v>71</v>
      </c>
      <c r="AY146" s="58" t="s">
        <v>72</v>
      </c>
      <c r="BA146" s="53" t="s">
        <v>283</v>
      </c>
      <c r="BB146" s="25" t="s">
        <v>59</v>
      </c>
      <c r="BC146" s="25" t="s">
        <v>60</v>
      </c>
      <c r="BD146" s="25" t="s">
        <v>61</v>
      </c>
      <c r="BE146" s="25" t="s">
        <v>62</v>
      </c>
      <c r="BF146" s="72" t="s">
        <v>63</v>
      </c>
      <c r="BG146" s="72" t="s">
        <v>65</v>
      </c>
      <c r="BH146" s="72" t="s">
        <v>66</v>
      </c>
      <c r="BI146" s="72" t="s">
        <v>67</v>
      </c>
      <c r="BJ146" s="43" t="s">
        <v>68</v>
      </c>
      <c r="BK146" s="73" t="s">
        <v>57</v>
      </c>
      <c r="BL146" s="74" t="s">
        <v>69</v>
      </c>
      <c r="BM146" s="57" t="s">
        <v>71</v>
      </c>
      <c r="BN146" s="58" t="s">
        <v>72</v>
      </c>
      <c r="BP146" s="53" t="s">
        <v>284</v>
      </c>
      <c r="BQ146" s="25" t="s">
        <v>59</v>
      </c>
      <c r="BR146" s="25" t="s">
        <v>60</v>
      </c>
      <c r="BS146" s="25" t="s">
        <v>61</v>
      </c>
      <c r="BT146" s="25" t="s">
        <v>62</v>
      </c>
      <c r="BU146" s="72" t="s">
        <v>63</v>
      </c>
      <c r="BV146" s="72" t="s">
        <v>65</v>
      </c>
      <c r="BW146" s="72" t="s">
        <v>66</v>
      </c>
      <c r="BX146" s="72" t="s">
        <v>67</v>
      </c>
      <c r="BY146" s="43" t="s">
        <v>68</v>
      </c>
      <c r="BZ146" s="73" t="s">
        <v>57</v>
      </c>
      <c r="CA146" s="74" t="s">
        <v>69</v>
      </c>
      <c r="CB146" s="57" t="s">
        <v>71</v>
      </c>
      <c r="CC146" s="58" t="s">
        <v>72</v>
      </c>
      <c r="CE146" s="53" t="s">
        <v>285</v>
      </c>
      <c r="CF146" s="25" t="s">
        <v>59</v>
      </c>
      <c r="CG146" s="25" t="s">
        <v>60</v>
      </c>
      <c r="CH146" s="25" t="s">
        <v>61</v>
      </c>
      <c r="CI146" s="25" t="s">
        <v>62</v>
      </c>
      <c r="CJ146" s="72" t="s">
        <v>63</v>
      </c>
      <c r="CK146" s="72" t="s">
        <v>65</v>
      </c>
      <c r="CL146" s="72" t="s">
        <v>66</v>
      </c>
      <c r="CM146" s="72" t="s">
        <v>67</v>
      </c>
      <c r="CN146" s="43" t="s">
        <v>68</v>
      </c>
      <c r="CO146" s="73" t="s">
        <v>57</v>
      </c>
      <c r="CP146" s="74" t="s">
        <v>69</v>
      </c>
      <c r="CQ146" s="57" t="s">
        <v>71</v>
      </c>
      <c r="CR146" s="58" t="s">
        <v>72</v>
      </c>
      <c r="CT146" s="53" t="s">
        <v>286</v>
      </c>
      <c r="CU146" s="25" t="s">
        <v>59</v>
      </c>
      <c r="CV146" s="25" t="s">
        <v>60</v>
      </c>
      <c r="CW146" s="25" t="s">
        <v>61</v>
      </c>
      <c r="CX146" s="25" t="s">
        <v>62</v>
      </c>
      <c r="CY146" s="72" t="s">
        <v>63</v>
      </c>
      <c r="CZ146" s="72" t="s">
        <v>65</v>
      </c>
      <c r="DA146" s="72" t="s">
        <v>66</v>
      </c>
      <c r="DB146" s="72" t="s">
        <v>67</v>
      </c>
      <c r="DC146" s="43" t="s">
        <v>68</v>
      </c>
      <c r="DD146" s="73" t="s">
        <v>57</v>
      </c>
      <c r="DE146" s="74" t="s">
        <v>69</v>
      </c>
      <c r="DF146" s="57" t="s">
        <v>71</v>
      </c>
      <c r="DG146" s="58" t="s">
        <v>72</v>
      </c>
      <c r="DI146" s="53" t="s">
        <v>287</v>
      </c>
      <c r="DJ146" s="25" t="s">
        <v>59</v>
      </c>
      <c r="DK146" s="25" t="s">
        <v>60</v>
      </c>
      <c r="DL146" s="25" t="s">
        <v>61</v>
      </c>
      <c r="DM146" s="25" t="s">
        <v>62</v>
      </c>
      <c r="DN146" s="72" t="s">
        <v>63</v>
      </c>
      <c r="DO146" s="72" t="s">
        <v>65</v>
      </c>
      <c r="DP146" s="72" t="s">
        <v>66</v>
      </c>
      <c r="DQ146" s="72" t="s">
        <v>67</v>
      </c>
      <c r="DR146" s="43" t="s">
        <v>68</v>
      </c>
      <c r="DS146" s="73" t="s">
        <v>57</v>
      </c>
      <c r="DT146" s="74" t="s">
        <v>69</v>
      </c>
      <c r="DU146" s="57" t="s">
        <v>71</v>
      </c>
      <c r="DV146" s="58" t="s">
        <v>72</v>
      </c>
      <c r="DX146" s="53" t="s">
        <v>288</v>
      </c>
      <c r="DY146" s="25" t="s">
        <v>59</v>
      </c>
      <c r="DZ146" s="25" t="s">
        <v>60</v>
      </c>
      <c r="EA146" s="25" t="s">
        <v>61</v>
      </c>
      <c r="EB146" s="25" t="s">
        <v>62</v>
      </c>
      <c r="EC146" s="72" t="s">
        <v>63</v>
      </c>
      <c r="ED146" s="72" t="s">
        <v>65</v>
      </c>
      <c r="EE146" s="72" t="s">
        <v>66</v>
      </c>
      <c r="EF146" s="72" t="s">
        <v>67</v>
      </c>
      <c r="EG146" s="43" t="s">
        <v>68</v>
      </c>
      <c r="EH146" s="73" t="s">
        <v>57</v>
      </c>
      <c r="EI146" s="74" t="s">
        <v>69</v>
      </c>
      <c r="EJ146" s="57" t="s">
        <v>71</v>
      </c>
      <c r="EK146" s="58" t="s">
        <v>72</v>
      </c>
      <c r="EM146" s="53" t="s">
        <v>289</v>
      </c>
      <c r="EN146" s="25" t="s">
        <v>59</v>
      </c>
      <c r="EO146" s="25" t="s">
        <v>60</v>
      </c>
      <c r="EP146" s="25" t="s">
        <v>61</v>
      </c>
      <c r="EQ146" s="25" t="s">
        <v>62</v>
      </c>
      <c r="ER146" s="72" t="s">
        <v>63</v>
      </c>
      <c r="ES146" s="72" t="s">
        <v>65</v>
      </c>
      <c r="ET146" s="72" t="s">
        <v>66</v>
      </c>
      <c r="EU146" s="72" t="s">
        <v>67</v>
      </c>
      <c r="EV146" s="43" t="s">
        <v>68</v>
      </c>
      <c r="EW146" s="73" t="s">
        <v>57</v>
      </c>
      <c r="EX146" s="74" t="s">
        <v>69</v>
      </c>
      <c r="EY146" s="57" t="s">
        <v>71</v>
      </c>
      <c r="EZ146" s="58" t="s">
        <v>72</v>
      </c>
      <c r="FB146" s="53" t="s">
        <v>290</v>
      </c>
      <c r="FC146" s="25" t="s">
        <v>59</v>
      </c>
      <c r="FD146" s="25" t="s">
        <v>60</v>
      </c>
      <c r="FE146" s="25" t="s">
        <v>61</v>
      </c>
      <c r="FF146" s="25" t="s">
        <v>62</v>
      </c>
      <c r="FG146" s="72" t="s">
        <v>63</v>
      </c>
      <c r="FH146" s="72" t="s">
        <v>65</v>
      </c>
      <c r="FI146" s="72" t="s">
        <v>66</v>
      </c>
      <c r="FJ146" s="72" t="s">
        <v>67</v>
      </c>
      <c r="FK146" s="43" t="s">
        <v>68</v>
      </c>
      <c r="FL146" s="73" t="s">
        <v>57</v>
      </c>
      <c r="FM146" s="74" t="s">
        <v>69</v>
      </c>
      <c r="FN146" s="57" t="s">
        <v>71</v>
      </c>
      <c r="FO146" s="58" t="s">
        <v>72</v>
      </c>
      <c r="FQ146" s="53" t="s">
        <v>291</v>
      </c>
      <c r="FR146" s="25" t="s">
        <v>59</v>
      </c>
      <c r="FS146" s="25" t="s">
        <v>60</v>
      </c>
      <c r="FT146" s="25" t="s">
        <v>61</v>
      </c>
      <c r="FU146" s="25" t="s">
        <v>62</v>
      </c>
      <c r="FV146" s="72" t="s">
        <v>63</v>
      </c>
      <c r="FW146" s="72" t="s">
        <v>65</v>
      </c>
      <c r="FX146" s="72" t="s">
        <v>66</v>
      </c>
      <c r="FY146" s="72" t="s">
        <v>67</v>
      </c>
      <c r="FZ146" s="43" t="s">
        <v>68</v>
      </c>
      <c r="GA146" s="73" t="s">
        <v>57</v>
      </c>
      <c r="GB146" s="74" t="s">
        <v>69</v>
      </c>
      <c r="GC146" s="57" t="s">
        <v>71</v>
      </c>
      <c r="GD146" s="58" t="s">
        <v>72</v>
      </c>
      <c r="GF146" s="53" t="s">
        <v>292</v>
      </c>
      <c r="GG146" s="25" t="s">
        <v>59</v>
      </c>
      <c r="GH146" s="25" t="s">
        <v>60</v>
      </c>
      <c r="GI146" s="25" t="s">
        <v>61</v>
      </c>
      <c r="GJ146" s="25" t="s">
        <v>62</v>
      </c>
      <c r="GK146" s="72" t="s">
        <v>63</v>
      </c>
      <c r="GL146" s="72" t="s">
        <v>65</v>
      </c>
      <c r="GM146" s="72" t="s">
        <v>66</v>
      </c>
      <c r="GN146" s="72" t="s">
        <v>67</v>
      </c>
      <c r="GO146" s="43" t="s">
        <v>68</v>
      </c>
      <c r="GP146" s="73" t="s">
        <v>57</v>
      </c>
      <c r="GQ146" s="74" t="s">
        <v>69</v>
      </c>
      <c r="GR146" s="57" t="s">
        <v>71</v>
      </c>
      <c r="GS146" s="58" t="s">
        <v>72</v>
      </c>
      <c r="GU146" s="53" t="s">
        <v>293</v>
      </c>
      <c r="GV146" s="25" t="s">
        <v>59</v>
      </c>
      <c r="GW146" s="25" t="s">
        <v>60</v>
      </c>
      <c r="GX146" s="25" t="s">
        <v>61</v>
      </c>
      <c r="GY146" s="25" t="s">
        <v>62</v>
      </c>
      <c r="GZ146" s="72" t="s">
        <v>63</v>
      </c>
      <c r="HA146" s="72" t="s">
        <v>65</v>
      </c>
      <c r="HB146" s="72" t="s">
        <v>66</v>
      </c>
      <c r="HC146" s="72" t="s">
        <v>67</v>
      </c>
      <c r="HD146" s="43" t="s">
        <v>68</v>
      </c>
      <c r="HE146" s="73" t="s">
        <v>57</v>
      </c>
      <c r="HF146" s="74" t="s">
        <v>69</v>
      </c>
      <c r="HG146" s="57" t="s">
        <v>71</v>
      </c>
      <c r="HH146" s="58" t="s">
        <v>72</v>
      </c>
      <c r="HJ146" s="53" t="s">
        <v>294</v>
      </c>
      <c r="HK146" s="25" t="s">
        <v>59</v>
      </c>
      <c r="HL146" s="25" t="s">
        <v>60</v>
      </c>
      <c r="HM146" s="25" t="s">
        <v>61</v>
      </c>
      <c r="HN146" s="25" t="s">
        <v>62</v>
      </c>
      <c r="HO146" s="72" t="s">
        <v>63</v>
      </c>
      <c r="HP146" s="72" t="s">
        <v>65</v>
      </c>
      <c r="HQ146" s="72" t="s">
        <v>66</v>
      </c>
      <c r="HR146" s="72" t="s">
        <v>67</v>
      </c>
      <c r="HS146" s="43" t="s">
        <v>68</v>
      </c>
      <c r="HT146" s="73" t="s">
        <v>57</v>
      </c>
      <c r="HU146" s="74" t="s">
        <v>69</v>
      </c>
      <c r="HV146" s="57" t="s">
        <v>71</v>
      </c>
      <c r="HW146" s="58" t="s">
        <v>72</v>
      </c>
    </row>
    <row r="147" spans="2:231" x14ac:dyDescent="0.25">
      <c r="C147" s="31" t="s">
        <v>136</v>
      </c>
      <c r="H147" s="4">
        <f>Priemysel!R12</f>
        <v>0</v>
      </c>
      <c r="I147" s="6">
        <f>IF(H147=I146,$B$130,0)</f>
        <v>0</v>
      </c>
      <c r="J147" s="6">
        <f>IF(H147=J146,$B$130,0)</f>
        <v>0</v>
      </c>
      <c r="K147" s="6">
        <f>IF(H147=K146,$B$130,0)</f>
        <v>0</v>
      </c>
      <c r="L147" s="6">
        <f>IF(H147=L146,$B$130,0)</f>
        <v>0</v>
      </c>
      <c r="M147" s="6">
        <f>IF(H147=M146,$B$130,0)</f>
        <v>0</v>
      </c>
      <c r="N147" s="6">
        <f>IF(H147=N146,$B$130,0)</f>
        <v>0</v>
      </c>
      <c r="O147" s="6">
        <f>IF(H147=O146,$B$130,0)</f>
        <v>0</v>
      </c>
      <c r="P147" s="6">
        <f>IF(H147=P146,$B$130,0)</f>
        <v>0</v>
      </c>
      <c r="Q147" s="6">
        <f>IF(H147=Q146,$B$130,0)</f>
        <v>0</v>
      </c>
      <c r="R147" s="6">
        <f>IF(H147=R146,$B$101,0)</f>
        <v>0</v>
      </c>
      <c r="S147" s="6">
        <f>IF(H147=S146,$B$130,0)</f>
        <v>0</v>
      </c>
      <c r="T147" s="45">
        <f>IF(H147=I146,$B$130,IF(H147=J146,$B$130,IF(H147=K146,$B$130,IF(H147=L146,$B$130,IF(H147=M146,$B$130,IF(H147=N146,$B$130,IF(H147=O146,$B$130,IF(H147=P146,$B$130,IF(H147=Q146,$B$130,IF(H147=R146,$B$101,IF(H147=S146,$B$130,0)))))))))))</f>
        <v>0</v>
      </c>
      <c r="U147" s="46" t="str">
        <f>IF(T147=0,"",T147)</f>
        <v/>
      </c>
      <c r="W147" s="4">
        <f>Priemysel!R13</f>
        <v>0</v>
      </c>
      <c r="X147" s="6">
        <f>IF(W147=X146,$B$130,0)</f>
        <v>0</v>
      </c>
      <c r="Y147" s="6">
        <f>IF(W147=Y146,$B$130,0)</f>
        <v>0</v>
      </c>
      <c r="Z147" s="6">
        <f>IF(W147=Z146,$B$130,0)</f>
        <v>0</v>
      </c>
      <c r="AA147" s="6">
        <f>IF(W147=AA146,$B$130,0)</f>
        <v>0</v>
      </c>
      <c r="AB147" s="6">
        <f>IF(W147=AB146,$B$130,0)</f>
        <v>0</v>
      </c>
      <c r="AC147" s="6">
        <f>IF(W147=AC146,$B$130,0)</f>
        <v>0</v>
      </c>
      <c r="AD147" s="6">
        <f>IF(W147=AD146,$B$130,0)</f>
        <v>0</v>
      </c>
      <c r="AE147" s="6">
        <f>IF(W147=AE146,$B$130,0)</f>
        <v>0</v>
      </c>
      <c r="AF147" s="6">
        <f>IF(W147=AF146,$B$130,0)</f>
        <v>0</v>
      </c>
      <c r="AG147" s="6">
        <f>IF(W147=AG146,$B$101,0)</f>
        <v>0</v>
      </c>
      <c r="AH147" s="6">
        <f>IF(W147=AH146,$B$130,0)</f>
        <v>0</v>
      </c>
      <c r="AI147" s="45">
        <f>IF(W147=X146,$B$130,IF(W147=Y146,$B$130,IF(W147=Z146,$B$130,IF(W147=AA146,$B$130,IF(W147=AB146,$B$130,IF(W147=AC146,$B$130,IF(W147=AD146,$B$130,IF(W147=AE146,$B$130,IF(W147=AF146,$B$130,IF(W147=AG146,$B$101,IF(W147=AH146,$B$130,0)))))))))))</f>
        <v>0</v>
      </c>
      <c r="AJ147" s="46" t="str">
        <f>IF(AI147=0,"",AI147)</f>
        <v/>
      </c>
      <c r="AL147" s="4">
        <f>Priemysel!R14</f>
        <v>0</v>
      </c>
      <c r="AM147" s="6">
        <f>IF(AL147=AM146,$B$130,0)</f>
        <v>0</v>
      </c>
      <c r="AN147" s="6">
        <f>IF(AL147=AN146,$B$130,0)</f>
        <v>0</v>
      </c>
      <c r="AO147" s="6">
        <f>IF(AL147=AO146,$B$130,0)</f>
        <v>0</v>
      </c>
      <c r="AP147" s="6">
        <f>IF(AL147=AP146,$B$130,0)</f>
        <v>0</v>
      </c>
      <c r="AQ147" s="6">
        <f>IF(AL147=AQ146,$B$130,0)</f>
        <v>0</v>
      </c>
      <c r="AR147" s="6">
        <f>IF(AL147=AR146,$B$130,0)</f>
        <v>0</v>
      </c>
      <c r="AS147" s="6">
        <f>IF(AL147=AS146,$B$130,0)</f>
        <v>0</v>
      </c>
      <c r="AT147" s="6">
        <f>IF(AL147=AT146,$B$130,0)</f>
        <v>0</v>
      </c>
      <c r="AU147" s="6">
        <f>IF(AL147=AU146,$B$130,0)</f>
        <v>0</v>
      </c>
      <c r="AV147" s="6">
        <f>IF(AL147=AV146,$B$101,0)</f>
        <v>0</v>
      </c>
      <c r="AW147" s="6">
        <f>IF(AL147=AW146,$B$130,0)</f>
        <v>0</v>
      </c>
      <c r="AX147" s="45">
        <f>IF(AL147=AM146,$B$130,IF(AL147=AN146,$B$130,IF(AL147=AO146,$B$130,IF(AL147=AP146,$B$130,IF(AL147=AQ146,$B$130,IF(AL147=AR146,$B$130,IF(AL147=AS146,$B$130,IF(AL147=AT146,$B$130,IF(AL147=AU146,$B$130,IF(AL147=AV146,$B$101,IF(AL147=AW146,$B$130,0)))))))))))</f>
        <v>0</v>
      </c>
      <c r="AY147" s="46" t="str">
        <f>IF(AX147=0,"",AX147)</f>
        <v/>
      </c>
      <c r="BA147" s="4">
        <f>Priemysel!R15</f>
        <v>0</v>
      </c>
      <c r="BB147" s="6">
        <f>IF(BA147=BB146,$B$130,0)</f>
        <v>0</v>
      </c>
      <c r="BC147" s="6">
        <f>IF(BA147=BC146,$B$130,0)</f>
        <v>0</v>
      </c>
      <c r="BD147" s="6">
        <f>IF(BA147=BD146,$B$130,0)</f>
        <v>0</v>
      </c>
      <c r="BE147" s="6">
        <f>IF(BA147=BE146,$B$130,0)</f>
        <v>0</v>
      </c>
      <c r="BF147" s="6">
        <f>IF(BA147=BF146,$B$130,0)</f>
        <v>0</v>
      </c>
      <c r="BG147" s="6">
        <f>IF(BA147=BG146,$B$130,0)</f>
        <v>0</v>
      </c>
      <c r="BH147" s="6">
        <f>IF(BA147=BH146,$B$130,0)</f>
        <v>0</v>
      </c>
      <c r="BI147" s="6">
        <f>IF(BA147=BI146,$B$130,0)</f>
        <v>0</v>
      </c>
      <c r="BJ147" s="6">
        <f>IF(BA147=BJ146,$B$130,0)</f>
        <v>0</v>
      </c>
      <c r="BK147" s="6">
        <f>IF(BA147=BK146,$B$101,0)</f>
        <v>0</v>
      </c>
      <c r="BL147" s="6">
        <f>IF(BA147=BL146,$B$130,0)</f>
        <v>0</v>
      </c>
      <c r="BM147" s="45">
        <f>IF(BA147=BB146,$B$130,IF(BA147=BC146,$B$130,IF(BA147=BD146,$B$130,IF(BA147=BE146,$B$130,IF(BA147=BF146,$B$130,IF(BA147=BG146,$B$130,IF(BA147=BH146,$B$130,IF(BA147=BI146,$B$130,IF(BA147=BJ146,$B$130,IF(BA147=BK146,$B$101,IF(BA147=BL146,$B$130,0)))))))))))</f>
        <v>0</v>
      </c>
      <c r="BN147" s="46" t="str">
        <f>IF(BM147=0,"",BM147)</f>
        <v/>
      </c>
      <c r="BP147" s="4">
        <f>Priemysel!R16</f>
        <v>0</v>
      </c>
      <c r="BQ147" s="6">
        <f>IF(BP147=BQ146,$B$130,0)</f>
        <v>0</v>
      </c>
      <c r="BR147" s="6">
        <f>IF(BP147=BR146,$B$130,0)</f>
        <v>0</v>
      </c>
      <c r="BS147" s="6">
        <f>IF(BP147=BS146,$B$130,0)</f>
        <v>0</v>
      </c>
      <c r="BT147" s="6">
        <f>IF(BP147=BT146,$B$130,0)</f>
        <v>0</v>
      </c>
      <c r="BU147" s="6">
        <f>IF(BP147=BU146,$B$130,0)</f>
        <v>0</v>
      </c>
      <c r="BV147" s="6">
        <f>IF(BP147=BV146,$B$130,0)</f>
        <v>0</v>
      </c>
      <c r="BW147" s="6">
        <f>IF(BP147=BW146,$B$130,0)</f>
        <v>0</v>
      </c>
      <c r="BX147" s="6">
        <f>IF(BP147=BX146,$B$130,0)</f>
        <v>0</v>
      </c>
      <c r="BY147" s="6">
        <f>IF(BP147=BY146,$B$130,0)</f>
        <v>0</v>
      </c>
      <c r="BZ147" s="6">
        <f>IF(BP147=BZ146,$B$101,0)</f>
        <v>0</v>
      </c>
      <c r="CA147" s="6">
        <f>IF(BP147=CA146,$B$130,0)</f>
        <v>0</v>
      </c>
      <c r="CB147" s="45">
        <f>IF(BP147=BQ146,$B$130,IF(BP147=BR146,$B$130,IF(BP147=BS146,$B$130,IF(BP147=BT146,$B$130,IF(BP147=BU146,$B$130,IF(BP147=BV146,$B$130,IF(BP147=BW146,$B$130,IF(BP147=BX146,$B$130,IF(BP147=BY146,$B$130,IF(BP147=BZ146,$B$101,IF(BP147=CA146,$B$130,0)))))))))))</f>
        <v>0</v>
      </c>
      <c r="CC147" s="46" t="str">
        <f>IF(CB147=0,"",CB147)</f>
        <v/>
      </c>
      <c r="CE147" s="4">
        <f>Priemysel!R17</f>
        <v>0</v>
      </c>
      <c r="CF147" s="6">
        <f>IF(CE147=CF146,$B$130,0)</f>
        <v>0</v>
      </c>
      <c r="CG147" s="6">
        <f>IF(CE147=CG146,$B$130,0)</f>
        <v>0</v>
      </c>
      <c r="CH147" s="6">
        <f>IF(CE147=CH146,$B$130,0)</f>
        <v>0</v>
      </c>
      <c r="CI147" s="6">
        <f>IF(CE147=CI146,$B$130,0)</f>
        <v>0</v>
      </c>
      <c r="CJ147" s="6">
        <f>IF(CE147=CJ146,$B$130,0)</f>
        <v>0</v>
      </c>
      <c r="CK147" s="6">
        <f>IF(CE147=CK146,$B$130,0)</f>
        <v>0</v>
      </c>
      <c r="CL147" s="6">
        <f>IF(CE147=CL146,$B$130,0)</f>
        <v>0</v>
      </c>
      <c r="CM147" s="6">
        <f>IF(CE147=CM146,$B$130,0)</f>
        <v>0</v>
      </c>
      <c r="CN147" s="6">
        <f>IF(CE147=CN146,$B$130,0)</f>
        <v>0</v>
      </c>
      <c r="CO147" s="6">
        <f>IF(CE147=CO146,$B$101,0)</f>
        <v>0</v>
      </c>
      <c r="CP147" s="6">
        <f>IF(CE147=CP146,$B$130,0)</f>
        <v>0</v>
      </c>
      <c r="CQ147" s="45">
        <f>IF(CE147=CF146,$B$130,IF(CE147=CG146,$B$130,IF(CE147=CH146,$B$130,IF(CE147=CI146,$B$130,IF(CE147=CJ146,$B$130,IF(CE147=CK146,$B$130,IF(CE147=CL146,$B$130,IF(CE147=CM146,$B$130,IF(CE147=CN146,$B$130,IF(CE147=CO146,$B$101,IF(CE147=CP146,$B$130,0)))))))))))</f>
        <v>0</v>
      </c>
      <c r="CR147" s="46" t="str">
        <f>IF(CQ147=0,"",CQ147)</f>
        <v/>
      </c>
      <c r="CT147" s="4">
        <f>Priemysel!R18</f>
        <v>0</v>
      </c>
      <c r="CU147" s="6">
        <f>IF(CT147=CU146,$B$130,0)</f>
        <v>0</v>
      </c>
      <c r="CV147" s="6">
        <f>IF(CT147=CV146,$B$130,0)</f>
        <v>0</v>
      </c>
      <c r="CW147" s="6">
        <f>IF(CT147=CW146,$B$130,0)</f>
        <v>0</v>
      </c>
      <c r="CX147" s="6">
        <f>IF(CT147=CX146,$B$130,0)</f>
        <v>0</v>
      </c>
      <c r="CY147" s="6">
        <f>IF(CT147=CY146,$B$130,0)</f>
        <v>0</v>
      </c>
      <c r="CZ147" s="6">
        <f>IF(CT147=CZ146,$B$130,0)</f>
        <v>0</v>
      </c>
      <c r="DA147" s="6">
        <f>IF(CT147=DA146,$B$130,0)</f>
        <v>0</v>
      </c>
      <c r="DB147" s="6">
        <f>IF(CT147=DB146,$B$130,0)</f>
        <v>0</v>
      </c>
      <c r="DC147" s="6">
        <f>IF(CT147=DC146,$B$130,0)</f>
        <v>0</v>
      </c>
      <c r="DD147" s="6">
        <f>IF(CT147=DD146,$B$101,0)</f>
        <v>0</v>
      </c>
      <c r="DE147" s="6">
        <f>IF(CT147=DE146,$B$130,0)</f>
        <v>0</v>
      </c>
      <c r="DF147" s="45">
        <f>IF(CT147=CU146,$B$130,IF(CT147=CV146,$B$130,IF(CT147=CW146,$B$130,IF(CT147=CX146,$B$130,IF(CT147=CY146,$B$130,IF(CT147=CZ146,$B$130,IF(CT147=DA146,$B$130,IF(CT147=DB146,$B$130,IF(CT147=DC146,$B$130,IF(CT147=DD146,$B$101,IF(CT147=DE146,$B$130,0)))))))))))</f>
        <v>0</v>
      </c>
      <c r="DG147" s="46" t="str">
        <f>IF(DF147=0,"",DF147)</f>
        <v/>
      </c>
      <c r="DI147" s="4">
        <f>Priemysel!R19</f>
        <v>0</v>
      </c>
      <c r="DJ147" s="6">
        <f>IF(DI147=DJ146,$B$130,0)</f>
        <v>0</v>
      </c>
      <c r="DK147" s="6">
        <f>IF(DI147=DK146,$B$130,0)</f>
        <v>0</v>
      </c>
      <c r="DL147" s="6">
        <f>IF(DI147=DL146,$B$130,0)</f>
        <v>0</v>
      </c>
      <c r="DM147" s="6">
        <f>IF(DI147=DM146,$B$130,0)</f>
        <v>0</v>
      </c>
      <c r="DN147" s="6">
        <f>IF(DI147=DN146,$B$130,0)</f>
        <v>0</v>
      </c>
      <c r="DO147" s="6">
        <f>IF(DI147=DO146,$B$130,0)</f>
        <v>0</v>
      </c>
      <c r="DP147" s="6">
        <f>IF(DI147=DP146,$B$130,0)</f>
        <v>0</v>
      </c>
      <c r="DQ147" s="6">
        <f>IF(DI147=DQ146,$B$130,0)</f>
        <v>0</v>
      </c>
      <c r="DR147" s="6">
        <f>IF(DI147=DR146,$B$130,0)</f>
        <v>0</v>
      </c>
      <c r="DS147" s="6">
        <f>IF(DI147=DS146,$B$101,0)</f>
        <v>0</v>
      </c>
      <c r="DT147" s="6">
        <f>IF(DI147=DT146,$B$130,0)</f>
        <v>0</v>
      </c>
      <c r="DU147" s="45">
        <f>IF(DI147=DJ146,$B$130,IF(DI147=DK146,$B$130,IF(DI147=DL146,$B$130,IF(DI147=DM146,$B$130,IF(DI147=DN146,$B$130,IF(DI147=DO146,$B$130,IF(DI147=DP146,$B$130,IF(DI147=DQ146,$B$130,IF(DI147=DR146,$B$130,IF(DI147=DS146,$B$101,IF(DI147=DT146,$B$130,0)))))))))))</f>
        <v>0</v>
      </c>
      <c r="DV147" s="46" t="str">
        <f>IF(DU147=0,"",DU147)</f>
        <v/>
      </c>
      <c r="DX147" s="4">
        <f>Priemysel!R20</f>
        <v>0</v>
      </c>
      <c r="DY147" s="6">
        <f>IF(DX147=DY146,$B$130,0)</f>
        <v>0</v>
      </c>
      <c r="DZ147" s="6">
        <f>IF(DX147=DZ146,$B$130,0)</f>
        <v>0</v>
      </c>
      <c r="EA147" s="6">
        <f>IF(DX147=EA146,$B$130,0)</f>
        <v>0</v>
      </c>
      <c r="EB147" s="6">
        <f>IF(DX147=EB146,$B$130,0)</f>
        <v>0</v>
      </c>
      <c r="EC147" s="6">
        <f>IF(DX147=EC146,$B$130,0)</f>
        <v>0</v>
      </c>
      <c r="ED147" s="6">
        <f>IF(DX147=ED146,$B$130,0)</f>
        <v>0</v>
      </c>
      <c r="EE147" s="6">
        <f>IF(DX147=EE146,$B$130,0)</f>
        <v>0</v>
      </c>
      <c r="EF147" s="6">
        <f>IF(DX147=EF146,$B$130,0)</f>
        <v>0</v>
      </c>
      <c r="EG147" s="6">
        <f>IF(DX147=EG146,$B$130,0)</f>
        <v>0</v>
      </c>
      <c r="EH147" s="6">
        <f>IF(DX147=EH146,$B$101,0)</f>
        <v>0</v>
      </c>
      <c r="EI147" s="6">
        <f>IF(DX147=EI146,$B$130,0)</f>
        <v>0</v>
      </c>
      <c r="EJ147" s="45">
        <f>IF(DX147=DY146,$B$130,IF(DX147=DZ146,$B$130,IF(DX147=EA146,$B$130,IF(DX147=EB146,$B$130,IF(DX147=EC146,$B$130,IF(DX147=ED146,$B$130,IF(DX147=EE146,$B$130,IF(DX147=EF146,$B$130,IF(DX147=EG146,$B$130,IF(DX147=EH146,$B$101,IF(DX147=EI146,$B$130,0)))))))))))</f>
        <v>0</v>
      </c>
      <c r="EK147" s="46" t="str">
        <f>IF(EJ147=0,"",EJ147)</f>
        <v/>
      </c>
      <c r="EM147" s="4">
        <f>Priemysel!R21</f>
        <v>0</v>
      </c>
      <c r="EN147" s="6">
        <f>IF(EM147=EN146,$B$130,0)</f>
        <v>0</v>
      </c>
      <c r="EO147" s="6">
        <f>IF(EM147=EO146,$B$130,0)</f>
        <v>0</v>
      </c>
      <c r="EP147" s="6">
        <f>IF(EM147=EP146,$B$130,0)</f>
        <v>0</v>
      </c>
      <c r="EQ147" s="6">
        <f>IF(EM147=EQ146,$B$130,0)</f>
        <v>0</v>
      </c>
      <c r="ER147" s="6">
        <f>IF(EM147=ER146,$B$130,0)</f>
        <v>0</v>
      </c>
      <c r="ES147" s="6">
        <f>IF(EM147=ES146,$B$130,0)</f>
        <v>0</v>
      </c>
      <c r="ET147" s="6">
        <f>IF(EM147=ET146,$B$130,0)</f>
        <v>0</v>
      </c>
      <c r="EU147" s="6">
        <f>IF(EM147=EU146,$B$130,0)</f>
        <v>0</v>
      </c>
      <c r="EV147" s="6">
        <f>IF(EM147=EV146,$B$130,0)</f>
        <v>0</v>
      </c>
      <c r="EW147" s="6">
        <f>IF(EM147=EW146,$B$101,0)</f>
        <v>0</v>
      </c>
      <c r="EX147" s="6">
        <f>IF(EM147=EX146,$B$130,0)</f>
        <v>0</v>
      </c>
      <c r="EY147" s="45">
        <f>IF(EM147=EN146,$B$130,IF(EM147=EO146,$B$130,IF(EM147=EP146,$B$130,IF(EM147=EQ146,$B$130,IF(EM147=ER146,$B$130,IF(EM147=ES146,$B$130,IF(EM147=ET146,$B$130,IF(EM147=EU146,$B$130,IF(EM147=EV146,$B$130,IF(EM147=EW146,$B$101,IF(EM147=EX146,$B$130,0)))))))))))</f>
        <v>0</v>
      </c>
      <c r="EZ147" s="46" t="str">
        <f>IF(EY147=0,"",EY147)</f>
        <v/>
      </c>
      <c r="FB147" s="4">
        <f>Priemysel!R22</f>
        <v>0</v>
      </c>
      <c r="FC147" s="6">
        <f>IF(FB147=FC146,$B$130,0)</f>
        <v>0</v>
      </c>
      <c r="FD147" s="6">
        <f>IF(FB147=FD146,$B$130,0)</f>
        <v>0</v>
      </c>
      <c r="FE147" s="6">
        <f>IF(FB147=FE146,$B$130,0)</f>
        <v>0</v>
      </c>
      <c r="FF147" s="6">
        <f>IF(FB147=FF146,$B$130,0)</f>
        <v>0</v>
      </c>
      <c r="FG147" s="6">
        <f>IF(FB147=FG146,$B$130,0)</f>
        <v>0</v>
      </c>
      <c r="FH147" s="6">
        <f>IF(FB147=FH146,$B$130,0)</f>
        <v>0</v>
      </c>
      <c r="FI147" s="6">
        <f>IF(FB147=FI146,$B$130,0)</f>
        <v>0</v>
      </c>
      <c r="FJ147" s="6">
        <f>IF(FB147=FJ146,$B$130,0)</f>
        <v>0</v>
      </c>
      <c r="FK147" s="6">
        <f>IF(FB147=FK146,$B$130,0)</f>
        <v>0</v>
      </c>
      <c r="FL147" s="6">
        <f>IF(FB147=FL146,$B$101,0)</f>
        <v>0</v>
      </c>
      <c r="FM147" s="6">
        <f>IF(FB147=FM146,$B$130,0)</f>
        <v>0</v>
      </c>
      <c r="FN147" s="45">
        <f>IF(FB147=FC146,$B$130,IF(FB147=FD146,$B$130,IF(FB147=FE146,$B$130,IF(FB147=FF146,$B$130,IF(FB147=FG146,$B$130,IF(FB147=FH146,$B$130,IF(FB147=FI146,$B$130,IF(FB147=FJ146,$B$130,IF(FB147=FK146,$B$130,IF(FB147=FL146,$B$101,IF(FB147=FM146,$B$130,0)))))))))))</f>
        <v>0</v>
      </c>
      <c r="FO147" s="46" t="str">
        <f>IF(FN147=0,"",FN147)</f>
        <v/>
      </c>
      <c r="FQ147" s="4">
        <f>Priemysel!R23</f>
        <v>0</v>
      </c>
      <c r="FR147" s="6">
        <f>IF(FQ147=FR146,$B$130,0)</f>
        <v>0</v>
      </c>
      <c r="FS147" s="6">
        <f>IF(FQ147=FS146,$B$130,0)</f>
        <v>0</v>
      </c>
      <c r="FT147" s="6">
        <f>IF(FQ147=FT146,$B$130,0)</f>
        <v>0</v>
      </c>
      <c r="FU147" s="6">
        <f>IF(FQ147=FU146,$B$130,0)</f>
        <v>0</v>
      </c>
      <c r="FV147" s="6">
        <f>IF(FQ147=FV146,$B$130,0)</f>
        <v>0</v>
      </c>
      <c r="FW147" s="6">
        <f>IF(FQ147=FW146,$B$130,0)</f>
        <v>0</v>
      </c>
      <c r="FX147" s="6">
        <f>IF(FQ147=FX146,$B$130,0)</f>
        <v>0</v>
      </c>
      <c r="FY147" s="6">
        <f>IF(FQ147=FY146,$B$130,0)</f>
        <v>0</v>
      </c>
      <c r="FZ147" s="6">
        <f>IF(FQ147=FZ146,$B$130,0)</f>
        <v>0</v>
      </c>
      <c r="GA147" s="6">
        <f>IF(FQ147=GA146,$B$101,0)</f>
        <v>0</v>
      </c>
      <c r="GB147" s="6">
        <f>IF(FQ147=GB146,$B$130,0)</f>
        <v>0</v>
      </c>
      <c r="GC147" s="45">
        <f>IF(FQ147=FR146,$B$130,IF(FQ147=FS146,$B$130,IF(FQ147=FT146,$B$130,IF(FQ147=FU146,$B$130,IF(FQ147=FV146,$B$130,IF(FQ147=FW146,$B$130,IF(FQ147=FX146,$B$130,IF(FQ147=FY146,$B$130,IF(FQ147=FZ146,$B$130,IF(FQ147=GA146,$B$101,IF(FQ147=GB146,$B$130,0)))))))))))</f>
        <v>0</v>
      </c>
      <c r="GD147" s="46" t="str">
        <f>IF(GC147=0,"",GC147)</f>
        <v/>
      </c>
      <c r="GF147" s="4">
        <f>Priemysel!R24</f>
        <v>0</v>
      </c>
      <c r="GG147" s="6">
        <f>IF(GF147=GG146,$B$130,0)</f>
        <v>0</v>
      </c>
      <c r="GH147" s="6">
        <f>IF(GF147=GH146,$B$130,0)</f>
        <v>0</v>
      </c>
      <c r="GI147" s="6">
        <f>IF(GF147=GI146,$B$130,0)</f>
        <v>0</v>
      </c>
      <c r="GJ147" s="6">
        <f>IF(GF147=GJ146,$B$130,0)</f>
        <v>0</v>
      </c>
      <c r="GK147" s="6">
        <f>IF(GF147=GK146,$B$130,0)</f>
        <v>0</v>
      </c>
      <c r="GL147" s="6">
        <f>IF(GF147=GL146,$B$130,0)</f>
        <v>0</v>
      </c>
      <c r="GM147" s="6">
        <f>IF(GF147=GM146,$B$130,0)</f>
        <v>0</v>
      </c>
      <c r="GN147" s="6">
        <f>IF(GF147=GN146,$B$130,0)</f>
        <v>0</v>
      </c>
      <c r="GO147" s="6">
        <f>IF(GF147=GO146,$B$130,0)</f>
        <v>0</v>
      </c>
      <c r="GP147" s="6">
        <f>IF(GF147=GP146,$B$101,0)</f>
        <v>0</v>
      </c>
      <c r="GQ147" s="6">
        <f>IF(GF147=GQ146,$B$130,0)</f>
        <v>0</v>
      </c>
      <c r="GR147" s="45">
        <f>IF(GF147=GG146,$B$130,IF(GF147=GH146,$B$130,IF(GF147=GI146,$B$130,IF(GF147=GJ146,$B$130,IF(GF147=GK146,$B$130,IF(GF147=GL146,$B$130,IF(GF147=GM146,$B$130,IF(GF147=GN146,$B$130,IF(GF147=GO146,$B$130,IF(GF147=GP146,$B$101,IF(GF147=GQ146,$B$130,0)))))))))))</f>
        <v>0</v>
      </c>
      <c r="GS147" s="46" t="str">
        <f>IF(GR147=0,"",GR147)</f>
        <v/>
      </c>
      <c r="GU147" s="4">
        <f>Priemysel!R25</f>
        <v>0</v>
      </c>
      <c r="GV147" s="6">
        <f>IF(GU147=GV146,$B$130,0)</f>
        <v>0</v>
      </c>
      <c r="GW147" s="6">
        <f>IF(GU147=GW146,$B$130,0)</f>
        <v>0</v>
      </c>
      <c r="GX147" s="6">
        <f>IF(GU147=GX146,$B$130,0)</f>
        <v>0</v>
      </c>
      <c r="GY147" s="6">
        <f>IF(GU147=GY146,$B$130,0)</f>
        <v>0</v>
      </c>
      <c r="GZ147" s="6">
        <f>IF(GU147=GZ146,$B$130,0)</f>
        <v>0</v>
      </c>
      <c r="HA147" s="6">
        <f>IF(GU147=HA146,$B$130,0)</f>
        <v>0</v>
      </c>
      <c r="HB147" s="6">
        <f>IF(GU147=HB146,$B$130,0)</f>
        <v>0</v>
      </c>
      <c r="HC147" s="6">
        <f>IF(GU147=HC146,$B$130,0)</f>
        <v>0</v>
      </c>
      <c r="HD147" s="6">
        <f>IF(GU147=HD146,$B$130,0)</f>
        <v>0</v>
      </c>
      <c r="HE147" s="6">
        <f>IF(GU147=HE146,$B$101,0)</f>
        <v>0</v>
      </c>
      <c r="HF147" s="6">
        <f>IF(GU147=HF146,$B$130,0)</f>
        <v>0</v>
      </c>
      <c r="HG147" s="45">
        <f>IF(GU147=GV146,$B$130,IF(GU147=GW146,$B$130,IF(GU147=GX146,$B$130,IF(GU147=GY146,$B$130,IF(GU147=GZ146,$B$130,IF(GU147=HA146,$B$130,IF(GU147=HB146,$B$130,IF(GU147=HC146,$B$130,IF(GU147=HD146,$B$130,IF(GU147=HE146,$B$101,IF(GU147=HF146,$B$130,0)))))))))))</f>
        <v>0</v>
      </c>
      <c r="HH147" s="46" t="str">
        <f>IF(HG147=0,"",HG147)</f>
        <v/>
      </c>
      <c r="HJ147" s="4">
        <f>Priemysel!R26</f>
        <v>0</v>
      </c>
      <c r="HK147" s="6">
        <f>IF(HJ147=HK146,$B$130,0)</f>
        <v>0</v>
      </c>
      <c r="HL147" s="6">
        <f>IF(HJ147=HL146,$B$130,0)</f>
        <v>0</v>
      </c>
      <c r="HM147" s="6">
        <f>IF(HJ147=HM146,$B$130,0)</f>
        <v>0</v>
      </c>
      <c r="HN147" s="6">
        <f>IF(HJ147=HN146,$B$130,0)</f>
        <v>0</v>
      </c>
      <c r="HO147" s="6">
        <f>IF(HJ147=HO146,$B$130,0)</f>
        <v>0</v>
      </c>
      <c r="HP147" s="6">
        <f>IF(HJ147=HP146,$B$130,0)</f>
        <v>0</v>
      </c>
      <c r="HQ147" s="6">
        <f>IF(HJ147=HQ146,$B$130,0)</f>
        <v>0</v>
      </c>
      <c r="HR147" s="6">
        <f>IF(HJ147=HR146,$B$130,0)</f>
        <v>0</v>
      </c>
      <c r="HS147" s="6">
        <f>IF(HJ147=HS146,$B$130,0)</f>
        <v>0</v>
      </c>
      <c r="HT147" s="6">
        <f>IF(HJ147=HT146,$B$101,0)</f>
        <v>0</v>
      </c>
      <c r="HU147" s="6">
        <f>IF(HJ147=HU146,$B$130,0)</f>
        <v>0</v>
      </c>
      <c r="HV147" s="45">
        <f>IF(HJ147=HK146,$B$130,IF(HJ147=HL146,$B$130,IF(HJ147=HM146,$B$130,IF(HJ147=HN146,$B$130,IF(HJ147=HO146,$B$130,IF(HJ147=HP146,$B$130,IF(HJ147=HQ146,$B$130,IF(HJ147=HR146,$B$130,IF(HJ147=HS146,$B$130,IF(HJ147=HT146,$B$101,IF(HJ147=HU146,$B$130,0)))))))))))</f>
        <v>0</v>
      </c>
      <c r="HW147" s="46" t="str">
        <f>IF(HV147=0,"",HV147)</f>
        <v/>
      </c>
    </row>
    <row r="148" spans="2:231" ht="15.75" thickBot="1" x14ac:dyDescent="0.3">
      <c r="C148" s="31" t="s">
        <v>60</v>
      </c>
      <c r="H148" s="8" t="s">
        <v>75</v>
      </c>
      <c r="I148" s="9"/>
      <c r="J148" s="9"/>
      <c r="K148" s="9"/>
      <c r="L148" s="9"/>
      <c r="M148" s="9">
        <f>IF(H147=M146,$B$140,0)</f>
        <v>0</v>
      </c>
      <c r="N148" s="9">
        <f>IF(H147=N146,$B$140,0)</f>
        <v>0</v>
      </c>
      <c r="O148" s="9"/>
      <c r="P148" s="9">
        <f>IF(H147=P146,$B$140,0)</f>
        <v>0</v>
      </c>
      <c r="Q148" s="9"/>
      <c r="R148" s="9">
        <f>IF(H147=R146,$B$140,0)</f>
        <v>0</v>
      </c>
      <c r="S148" s="9"/>
      <c r="T148" s="47">
        <f>IF(H147=M146,$B$140,IF(H147=N146,$B$140,IF(H147=P146,$B$140,IF(H147=R146,$B$140,0))))</f>
        <v>0</v>
      </c>
      <c r="U148" s="47" t="str">
        <f t="shared" ref="U148" si="33">IF(T148=0,"",T148)</f>
        <v/>
      </c>
      <c r="W148" s="8" t="s">
        <v>75</v>
      </c>
      <c r="X148" s="9" t="e">
        <f>IF(#REF!=#REF!,$C$103,0)</f>
        <v>#REF!</v>
      </c>
      <c r="Y148" s="9">
        <f>IF(W147=Y146,$C$104,0)</f>
        <v>0</v>
      </c>
      <c r="Z148" s="9"/>
      <c r="AA148" s="9"/>
      <c r="AB148" s="9">
        <f>IF(W147=AB146,$B$140,0)</f>
        <v>0</v>
      </c>
      <c r="AC148" s="9">
        <f>IF(W147=AC146,$B$140,0)</f>
        <v>0</v>
      </c>
      <c r="AD148" s="9"/>
      <c r="AE148" s="9">
        <f>IF(W147=AE146,$B$140,0)</f>
        <v>0</v>
      </c>
      <c r="AF148" s="9"/>
      <c r="AG148" s="9">
        <f>IF(W147=AG146,$B$140,0)</f>
        <v>0</v>
      </c>
      <c r="AH148" s="9"/>
      <c r="AI148" s="47">
        <f>IF(W147=AB146,$B$140,IF(W147=AC146,$B$140,IF(W147=AE146,$B$140,IF(W147=AG146,$B$140,0))))</f>
        <v>0</v>
      </c>
      <c r="AJ148" s="47" t="str">
        <f t="shared" ref="AJ148" si="34">IF(AI148=0,"",AI148)</f>
        <v/>
      </c>
      <c r="AL148" s="8" t="s">
        <v>75</v>
      </c>
      <c r="AM148" s="9">
        <f>IF(AL130=AM129,$C$103,0)</f>
        <v>0</v>
      </c>
      <c r="AN148" s="9">
        <f>IF(AL147=AN146,$C$104,0)</f>
        <v>0</v>
      </c>
      <c r="AO148" s="9"/>
      <c r="AP148" s="9"/>
      <c r="AQ148" s="9">
        <f>IF(AL147=AQ146,$B$140,0)</f>
        <v>0</v>
      </c>
      <c r="AR148" s="9">
        <f>IF(AL147=AR146,$B$140,0)</f>
        <v>0</v>
      </c>
      <c r="AS148" s="9"/>
      <c r="AT148" s="9">
        <f>IF(AL147=AT146,$B$140,0)</f>
        <v>0</v>
      </c>
      <c r="AU148" s="9"/>
      <c r="AV148" s="9">
        <f>IF(AL147=AV146,$B$140,0)</f>
        <v>0</v>
      </c>
      <c r="AW148" s="9"/>
      <c r="AX148" s="47">
        <f>IF(AL147=AQ146,$B$140,IF(AL147=AR146,$B$140,IF(AL147=AT146,$B$140,IF(AL147=AV146,$B$140,0))))</f>
        <v>0</v>
      </c>
      <c r="AY148" s="47" t="str">
        <f t="shared" ref="AY148" si="35">IF(AX148=0,"",AX148)</f>
        <v/>
      </c>
      <c r="BA148" s="8" t="s">
        <v>75</v>
      </c>
      <c r="BB148" s="9">
        <f>IF(BA130=BB129,$C$103,0)</f>
        <v>0</v>
      </c>
      <c r="BC148" s="9">
        <f>IF(BA147=BC146,$C$104,0)</f>
        <v>0</v>
      </c>
      <c r="BD148" s="9"/>
      <c r="BE148" s="9"/>
      <c r="BF148" s="9">
        <f>IF(BA147=BF146,$B$140,0)</f>
        <v>0</v>
      </c>
      <c r="BG148" s="9">
        <f>IF(BA147=BG146,$B$140,0)</f>
        <v>0</v>
      </c>
      <c r="BH148" s="9"/>
      <c r="BI148" s="9">
        <f>IF(BA147=BI146,$B$140,0)</f>
        <v>0</v>
      </c>
      <c r="BJ148" s="9"/>
      <c r="BK148" s="9">
        <f>IF(BA147=BK146,$B$140,0)</f>
        <v>0</v>
      </c>
      <c r="BL148" s="9"/>
      <c r="BM148" s="47">
        <f>IF(BA147=BF146,$B$140,IF(BA147=BG146,$B$140,IF(BA147=BI146,$B$140,IF(BA147=BK146,$B$140,0))))</f>
        <v>0</v>
      </c>
      <c r="BN148" s="47" t="str">
        <f t="shared" ref="BN148" si="36">IF(BM148=0,"",BM148)</f>
        <v/>
      </c>
      <c r="BP148" s="8" t="s">
        <v>75</v>
      </c>
      <c r="BQ148" s="9">
        <f>IF(BP130=BQ129,$C$103,0)</f>
        <v>0</v>
      </c>
      <c r="BR148" s="9">
        <f>IF(BP147=BR146,$C$104,0)</f>
        <v>0</v>
      </c>
      <c r="BS148" s="9"/>
      <c r="BT148" s="9"/>
      <c r="BU148" s="9">
        <f>IF(BP147=BU146,$B$140,0)</f>
        <v>0</v>
      </c>
      <c r="BV148" s="9">
        <f>IF(BP147=BV146,$B$140,0)</f>
        <v>0</v>
      </c>
      <c r="BW148" s="9"/>
      <c r="BX148" s="9">
        <f>IF(BP147=BX146,$B$140,0)</f>
        <v>0</v>
      </c>
      <c r="BY148" s="9"/>
      <c r="BZ148" s="9">
        <f>IF(BP147=BZ146,$B$140,0)</f>
        <v>0</v>
      </c>
      <c r="CA148" s="9"/>
      <c r="CB148" s="47">
        <f>IF(BP147=BU146,$B$140,IF(BP147=BV146,$B$140,IF(BP147=BX146,$B$140,IF(BP147=BZ146,$B$140,0))))</f>
        <v>0</v>
      </c>
      <c r="CC148" s="47" t="str">
        <f t="shared" ref="CC148" si="37">IF(CB148=0,"",CB148)</f>
        <v/>
      </c>
      <c r="CE148" s="8" t="s">
        <v>75</v>
      </c>
      <c r="CF148" s="9">
        <f>IF(CE130=CF129,$C$103,0)</f>
        <v>0</v>
      </c>
      <c r="CG148" s="9">
        <f>IF(CE147=CG146,$C$104,0)</f>
        <v>0</v>
      </c>
      <c r="CH148" s="9"/>
      <c r="CI148" s="9"/>
      <c r="CJ148" s="9">
        <f>IF(CE147=CJ146,$B$140,0)</f>
        <v>0</v>
      </c>
      <c r="CK148" s="9">
        <f>IF(CE147=CK146,$B$140,0)</f>
        <v>0</v>
      </c>
      <c r="CL148" s="9"/>
      <c r="CM148" s="9">
        <f>IF(CE147=CM146,$B$140,0)</f>
        <v>0</v>
      </c>
      <c r="CN148" s="9"/>
      <c r="CO148" s="9">
        <f>IF(CE147=CO146,$B$140,0)</f>
        <v>0</v>
      </c>
      <c r="CP148" s="9"/>
      <c r="CQ148" s="47">
        <f>IF(CE147=CJ146,$B$140,IF(CE147=CK146,$B$140,IF(CE147=CM146,$B$140,IF(CE147=CO146,$B$140,0))))</f>
        <v>0</v>
      </c>
      <c r="CR148" s="47" t="str">
        <f t="shared" ref="CR148" si="38">IF(CQ148=0,"",CQ148)</f>
        <v/>
      </c>
      <c r="CT148" s="8" t="s">
        <v>75</v>
      </c>
      <c r="CU148" s="9">
        <f>IF(CT130=CU129,$C$103,0)</f>
        <v>0</v>
      </c>
      <c r="CV148" s="9">
        <f>IF(CT147=CV146,$C$104,0)</f>
        <v>0</v>
      </c>
      <c r="CW148" s="9"/>
      <c r="CX148" s="9"/>
      <c r="CY148" s="9">
        <f>IF(CT147=CY146,$B$140,0)</f>
        <v>0</v>
      </c>
      <c r="CZ148" s="9">
        <f>IF(CT147=CZ146,$B$140,0)</f>
        <v>0</v>
      </c>
      <c r="DA148" s="9"/>
      <c r="DB148" s="9">
        <f>IF(CT147=DB146,$B$140,0)</f>
        <v>0</v>
      </c>
      <c r="DC148" s="9"/>
      <c r="DD148" s="9">
        <f>IF(CT147=DD146,$B$140,0)</f>
        <v>0</v>
      </c>
      <c r="DE148" s="9"/>
      <c r="DF148" s="47">
        <f>IF(CT147=CY146,$B$140,IF(CT147=CZ146,$B$140,IF(CT147=DB146,$B$140,IF(CT147=DD146,$B$140,0))))</f>
        <v>0</v>
      </c>
      <c r="DG148" s="47" t="str">
        <f t="shared" ref="DG148" si="39">IF(DF148=0,"",DF148)</f>
        <v/>
      </c>
      <c r="DI148" s="8" t="s">
        <v>75</v>
      </c>
      <c r="DJ148" s="9">
        <f>IF(DI130=DJ129,$C$103,0)</f>
        <v>0</v>
      </c>
      <c r="DK148" s="9">
        <f>IF(DI147=DK146,$C$104,0)</f>
        <v>0</v>
      </c>
      <c r="DL148" s="9"/>
      <c r="DM148" s="9"/>
      <c r="DN148" s="9">
        <f>IF(DI147=DN146,$B$140,0)</f>
        <v>0</v>
      </c>
      <c r="DO148" s="9">
        <f>IF(DI147=DO146,$B$140,0)</f>
        <v>0</v>
      </c>
      <c r="DP148" s="9"/>
      <c r="DQ148" s="9">
        <f>IF(DI147=DQ146,$B$140,0)</f>
        <v>0</v>
      </c>
      <c r="DR148" s="9"/>
      <c r="DS148" s="9">
        <f>IF(DI147=DS146,$B$140,0)</f>
        <v>0</v>
      </c>
      <c r="DT148" s="9"/>
      <c r="DU148" s="47">
        <f>IF(DI147=DN146,$B$140,IF(DI147=DO146,$B$140,IF(DI147=DQ146,$B$140,IF(DI147=DS146,$B$140,0))))</f>
        <v>0</v>
      </c>
      <c r="DV148" s="47" t="str">
        <f t="shared" ref="DV148" si="40">IF(DU148=0,"",DU148)</f>
        <v/>
      </c>
      <c r="DX148" s="8" t="s">
        <v>75</v>
      </c>
      <c r="DY148" s="9">
        <f>IF(DX130=DY129,$C$103,0)</f>
        <v>0</v>
      </c>
      <c r="DZ148" s="9">
        <f>IF(DX147=DZ146,$C$104,0)</f>
        <v>0</v>
      </c>
      <c r="EA148" s="9"/>
      <c r="EB148" s="9"/>
      <c r="EC148" s="9">
        <f>IF(DX147=EC146,$B$140,0)</f>
        <v>0</v>
      </c>
      <c r="ED148" s="9">
        <f>IF(DX147=ED146,$B$140,0)</f>
        <v>0</v>
      </c>
      <c r="EE148" s="9"/>
      <c r="EF148" s="9">
        <f>IF(DX147=EF146,$B$140,0)</f>
        <v>0</v>
      </c>
      <c r="EG148" s="9"/>
      <c r="EH148" s="9">
        <f>IF(DX147=EH146,$B$140,0)</f>
        <v>0</v>
      </c>
      <c r="EI148" s="9"/>
      <c r="EJ148" s="47">
        <f>IF(DX147=EC146,$B$140,IF(DX147=ED146,$B$140,IF(DX147=EF146,$B$140,IF(DX147=EH146,$B$140,0))))</f>
        <v>0</v>
      </c>
      <c r="EK148" s="47" t="str">
        <f t="shared" ref="EK148" si="41">IF(EJ148=0,"",EJ148)</f>
        <v/>
      </c>
      <c r="EM148" s="8" t="s">
        <v>75</v>
      </c>
      <c r="EN148" s="9">
        <f>IF(EM130=EN129,$C$103,0)</f>
        <v>0</v>
      </c>
      <c r="EO148" s="9">
        <f>IF(EM147=EO146,$C$104,0)</f>
        <v>0</v>
      </c>
      <c r="EP148" s="9"/>
      <c r="EQ148" s="9"/>
      <c r="ER148" s="9">
        <f>IF(EM147=ER146,$B$140,0)</f>
        <v>0</v>
      </c>
      <c r="ES148" s="9">
        <f>IF(EM147=ES146,$B$140,0)</f>
        <v>0</v>
      </c>
      <c r="ET148" s="9"/>
      <c r="EU148" s="9">
        <f>IF(EM147=EU146,$B$140,0)</f>
        <v>0</v>
      </c>
      <c r="EV148" s="9"/>
      <c r="EW148" s="9">
        <f>IF(EM147=EW146,$B$140,0)</f>
        <v>0</v>
      </c>
      <c r="EX148" s="9"/>
      <c r="EY148" s="47">
        <f>IF(EM147=ER146,$B$140,IF(EM147=ES146,$B$140,IF(EM147=EU146,$B$140,IF(EM147=EW146,$B$140,0))))</f>
        <v>0</v>
      </c>
      <c r="EZ148" s="47" t="str">
        <f t="shared" ref="EZ148" si="42">IF(EY148=0,"",EY148)</f>
        <v/>
      </c>
      <c r="FB148" s="8" t="s">
        <v>75</v>
      </c>
      <c r="FC148" s="9">
        <f>IF(FB130=FC129,$C$103,0)</f>
        <v>0</v>
      </c>
      <c r="FD148" s="9">
        <f>IF(FB147=FD146,$C$104,0)</f>
        <v>0</v>
      </c>
      <c r="FE148" s="9"/>
      <c r="FF148" s="9"/>
      <c r="FG148" s="9">
        <f>IF(FB147=FG146,$B$140,0)</f>
        <v>0</v>
      </c>
      <c r="FH148" s="9">
        <f>IF(FB147=FH146,$B$140,0)</f>
        <v>0</v>
      </c>
      <c r="FI148" s="9"/>
      <c r="FJ148" s="9">
        <f>IF(FB147=FJ146,$B$140,0)</f>
        <v>0</v>
      </c>
      <c r="FK148" s="9"/>
      <c r="FL148" s="9">
        <f>IF(FB147=FL146,$B$140,0)</f>
        <v>0</v>
      </c>
      <c r="FM148" s="9"/>
      <c r="FN148" s="47">
        <f>IF(FB147=FG146,$B$140,IF(FB147=FH146,$B$140,IF(FB147=FJ146,$B$140,IF(FB147=FL146,$B$140,0))))</f>
        <v>0</v>
      </c>
      <c r="FO148" s="47" t="str">
        <f t="shared" ref="FO148" si="43">IF(FN148=0,"",FN148)</f>
        <v/>
      </c>
      <c r="FQ148" s="8" t="s">
        <v>75</v>
      </c>
      <c r="FR148" s="9">
        <f>IF(FQ130=FR129,$C$103,0)</f>
        <v>0</v>
      </c>
      <c r="FS148" s="9">
        <f>IF(FQ147=FS146,$C$104,0)</f>
        <v>0</v>
      </c>
      <c r="FT148" s="9"/>
      <c r="FU148" s="9"/>
      <c r="FV148" s="9">
        <f>IF(FQ147=FV146,$B$140,0)</f>
        <v>0</v>
      </c>
      <c r="FW148" s="9">
        <f>IF(FQ147=FW146,$B$140,0)</f>
        <v>0</v>
      </c>
      <c r="FX148" s="9"/>
      <c r="FY148" s="9">
        <f>IF(FQ147=FY146,$B$140,0)</f>
        <v>0</v>
      </c>
      <c r="FZ148" s="9"/>
      <c r="GA148" s="9">
        <f>IF(FQ147=GA146,$B$140,0)</f>
        <v>0</v>
      </c>
      <c r="GB148" s="9"/>
      <c r="GC148" s="47">
        <f>IF(FQ147=FV146,$B$140,IF(FQ147=FW146,$B$140,IF(FQ147=FY146,$B$140,IF(FQ147=GA146,$B$140,0))))</f>
        <v>0</v>
      </c>
      <c r="GD148" s="47" t="str">
        <f t="shared" ref="GD148" si="44">IF(GC148=0,"",GC148)</f>
        <v/>
      </c>
      <c r="GF148" s="8" t="s">
        <v>75</v>
      </c>
      <c r="GG148" s="9">
        <f>IF(GF130=GG129,$C$103,0)</f>
        <v>0</v>
      </c>
      <c r="GH148" s="9">
        <f>IF(GF147=GH146,$C$104,0)</f>
        <v>0</v>
      </c>
      <c r="GI148" s="9"/>
      <c r="GJ148" s="9"/>
      <c r="GK148" s="9">
        <f>IF(GF147=GK146,$B$140,0)</f>
        <v>0</v>
      </c>
      <c r="GL148" s="9">
        <f>IF(GF147=GL146,$B$140,0)</f>
        <v>0</v>
      </c>
      <c r="GM148" s="9"/>
      <c r="GN148" s="9">
        <f>IF(GF147=GN146,$B$140,0)</f>
        <v>0</v>
      </c>
      <c r="GO148" s="9"/>
      <c r="GP148" s="9">
        <f>IF(GF147=GP146,$B$140,0)</f>
        <v>0</v>
      </c>
      <c r="GQ148" s="9"/>
      <c r="GR148" s="47">
        <f>IF(GF147=GK146,$B$140,IF(GF147=GL146,$B$140,IF(GF147=GN146,$B$140,IF(GF147=GP146,$B$140,0))))</f>
        <v>0</v>
      </c>
      <c r="GS148" s="47" t="str">
        <f t="shared" ref="GS148" si="45">IF(GR148=0,"",GR148)</f>
        <v/>
      </c>
      <c r="GU148" s="8" t="s">
        <v>75</v>
      </c>
      <c r="GV148" s="9">
        <f>IF(GU130=GV129,$C$103,0)</f>
        <v>0</v>
      </c>
      <c r="GW148" s="9">
        <f>IF(GU147=GW146,$C$104,0)</f>
        <v>0</v>
      </c>
      <c r="GX148" s="9"/>
      <c r="GY148" s="9"/>
      <c r="GZ148" s="9">
        <f>IF(GU147=GZ146,$B$140,0)</f>
        <v>0</v>
      </c>
      <c r="HA148" s="9">
        <f>IF(GU147=HA146,$B$140,0)</f>
        <v>0</v>
      </c>
      <c r="HB148" s="9"/>
      <c r="HC148" s="9">
        <f>IF(GU147=HC146,$B$140,0)</f>
        <v>0</v>
      </c>
      <c r="HD148" s="9"/>
      <c r="HE148" s="9">
        <f>IF(GU147=HE146,$B$140,0)</f>
        <v>0</v>
      </c>
      <c r="HF148" s="9"/>
      <c r="HG148" s="47">
        <f>IF(GU147=GZ146,$B$140,IF(GU147=HA146,$B$140,IF(GU147=HC146,$B$140,IF(GU147=HE146,$B$140,0))))</f>
        <v>0</v>
      </c>
      <c r="HH148" s="47" t="str">
        <f t="shared" ref="HH148" si="46">IF(HG148=0,"",HG148)</f>
        <v/>
      </c>
      <c r="HJ148" s="8" t="s">
        <v>75</v>
      </c>
      <c r="HK148" s="9">
        <f>IF(HJ130=HK129,$C$103,0)</f>
        <v>0</v>
      </c>
      <c r="HL148" s="9">
        <f>IF(HJ147=HL146,$C$104,0)</f>
        <v>0</v>
      </c>
      <c r="HM148" s="9"/>
      <c r="HN148" s="9"/>
      <c r="HO148" s="9">
        <f>IF(HJ147=HO146,$B$140,0)</f>
        <v>0</v>
      </c>
      <c r="HP148" s="9">
        <f>IF(HJ147=HP146,$B$140,0)</f>
        <v>0</v>
      </c>
      <c r="HQ148" s="9"/>
      <c r="HR148" s="9">
        <f>IF(HJ147=HR146,$B$140,0)</f>
        <v>0</v>
      </c>
      <c r="HS148" s="9"/>
      <c r="HT148" s="9">
        <f>IF(HJ147=HT146,$B$140,0)</f>
        <v>0</v>
      </c>
      <c r="HU148" s="9"/>
      <c r="HV148" s="47">
        <f>IF(HJ147=HO146,$B$140,IF(HJ147=HP146,$B$140,IF(HJ147=HR146,$B$140,IF(HJ147=HT146,$B$140,0))))</f>
        <v>0</v>
      </c>
      <c r="HW148" s="47" t="str">
        <f t="shared" ref="HW148" si="47">IF(HV148=0,"",HV148)</f>
        <v/>
      </c>
    </row>
    <row r="149" spans="2:231" x14ac:dyDescent="0.25">
      <c r="C149" s="31" t="s">
        <v>61</v>
      </c>
    </row>
    <row r="150" spans="2:231" x14ac:dyDescent="0.25">
      <c r="C150" s="31" t="s">
        <v>138</v>
      </c>
    </row>
    <row r="151" spans="2:231" x14ac:dyDescent="0.25">
      <c r="C151" s="31" t="s">
        <v>63</v>
      </c>
    </row>
    <row r="152" spans="2:231" x14ac:dyDescent="0.25">
      <c r="C152" s="31" t="s">
        <v>65</v>
      </c>
      <c r="M152" t="s">
        <v>133</v>
      </c>
    </row>
    <row r="153" spans="2:231" x14ac:dyDescent="0.25">
      <c r="C153" s="31" t="s">
        <v>66</v>
      </c>
      <c r="M153" t="s">
        <v>134</v>
      </c>
    </row>
    <row r="154" spans="2:231" x14ac:dyDescent="0.25">
      <c r="C154" s="31" t="s">
        <v>67</v>
      </c>
      <c r="M154" t="s">
        <v>135</v>
      </c>
    </row>
    <row r="155" spans="2:231" x14ac:dyDescent="0.25">
      <c r="C155" s="31" t="s">
        <v>140</v>
      </c>
      <c r="M155" t="s">
        <v>136</v>
      </c>
    </row>
    <row r="156" spans="2:231" x14ac:dyDescent="0.25">
      <c r="C156" s="31" t="s">
        <v>57</v>
      </c>
      <c r="M156" t="s">
        <v>60</v>
      </c>
    </row>
    <row r="157" spans="2:231" x14ac:dyDescent="0.25">
      <c r="C157" s="31" t="s">
        <v>141</v>
      </c>
      <c r="M157" t="s">
        <v>137</v>
      </c>
    </row>
    <row r="158" spans="2:231" x14ac:dyDescent="0.25">
      <c r="C158" s="31" t="s">
        <v>146</v>
      </c>
      <c r="M158" t="s">
        <v>62</v>
      </c>
    </row>
    <row r="159" spans="2:231" x14ac:dyDescent="0.25">
      <c r="B159" t="s">
        <v>63</v>
      </c>
      <c r="C159" s="31" t="s">
        <v>61</v>
      </c>
      <c r="M159" t="s">
        <v>138</v>
      </c>
    </row>
    <row r="160" spans="2:231" x14ac:dyDescent="0.25">
      <c r="C160" s="31" t="s">
        <v>62</v>
      </c>
      <c r="M160" t="s">
        <v>63</v>
      </c>
    </row>
    <row r="161" spans="2:13" x14ac:dyDescent="0.25">
      <c r="C161" s="31" t="s">
        <v>138</v>
      </c>
      <c r="M161" t="s">
        <v>65</v>
      </c>
    </row>
    <row r="162" spans="2:13" x14ac:dyDescent="0.25">
      <c r="C162" s="31" t="s">
        <v>65</v>
      </c>
      <c r="M162" t="s">
        <v>139</v>
      </c>
    </row>
    <row r="163" spans="2:13" x14ac:dyDescent="0.25">
      <c r="C163" s="31" t="s">
        <v>66</v>
      </c>
      <c r="M163" t="s">
        <v>67</v>
      </c>
    </row>
    <row r="164" spans="2:13" x14ac:dyDescent="0.25">
      <c r="C164" s="31" t="s">
        <v>147</v>
      </c>
      <c r="M164" t="s">
        <v>140</v>
      </c>
    </row>
    <row r="165" spans="2:13" x14ac:dyDescent="0.25">
      <c r="C165" s="31" t="s">
        <v>140</v>
      </c>
      <c r="M165" t="s">
        <v>57</v>
      </c>
    </row>
    <row r="166" spans="2:13" x14ac:dyDescent="0.25">
      <c r="C166" s="31" t="s">
        <v>57</v>
      </c>
      <c r="M166" t="s">
        <v>141</v>
      </c>
    </row>
    <row r="167" spans="2:13" x14ac:dyDescent="0.25">
      <c r="C167" s="31" t="s">
        <v>58</v>
      </c>
      <c r="M167" t="s">
        <v>145</v>
      </c>
    </row>
    <row r="168" spans="2:13" x14ac:dyDescent="0.25">
      <c r="C168" s="31" t="s">
        <v>148</v>
      </c>
      <c r="M168" t="s">
        <v>61</v>
      </c>
    </row>
    <row r="169" spans="2:13" x14ac:dyDescent="0.25">
      <c r="C169" s="2" t="s">
        <v>149</v>
      </c>
      <c r="M169" t="s">
        <v>66</v>
      </c>
    </row>
    <row r="170" spans="2:13" x14ac:dyDescent="0.25">
      <c r="B170" t="s">
        <v>150</v>
      </c>
      <c r="C170" s="2" t="s">
        <v>145</v>
      </c>
      <c r="M170" t="s">
        <v>146</v>
      </c>
    </row>
    <row r="171" spans="2:13" x14ac:dyDescent="0.25">
      <c r="C171" s="2" t="s">
        <v>134</v>
      </c>
      <c r="M171" t="s">
        <v>147</v>
      </c>
    </row>
    <row r="172" spans="2:13" x14ac:dyDescent="0.25">
      <c r="C172" s="2" t="s">
        <v>151</v>
      </c>
      <c r="M172" t="s">
        <v>58</v>
      </c>
    </row>
    <row r="173" spans="2:13" x14ac:dyDescent="0.25">
      <c r="C173" s="2" t="s">
        <v>136</v>
      </c>
      <c r="M173" t="s">
        <v>148</v>
      </c>
    </row>
    <row r="174" spans="2:13" x14ac:dyDescent="0.25">
      <c r="C174" s="2" t="s">
        <v>60</v>
      </c>
      <c r="M174" t="s">
        <v>149</v>
      </c>
    </row>
    <row r="175" spans="2:13" x14ac:dyDescent="0.25">
      <c r="C175" s="2" t="s">
        <v>61</v>
      </c>
      <c r="M175" t="s">
        <v>151</v>
      </c>
    </row>
    <row r="176" spans="2:13" x14ac:dyDescent="0.25">
      <c r="C176" s="2" t="s">
        <v>62</v>
      </c>
      <c r="M176" t="s">
        <v>152</v>
      </c>
    </row>
    <row r="177" spans="2:13" x14ac:dyDescent="0.25">
      <c r="C177" s="2" t="s">
        <v>138</v>
      </c>
      <c r="M177" t="s">
        <v>153</v>
      </c>
    </row>
    <row r="178" spans="2:13" x14ac:dyDescent="0.25">
      <c r="C178" s="2" t="s">
        <v>63</v>
      </c>
    </row>
    <row r="179" spans="2:13" x14ac:dyDescent="0.25">
      <c r="C179" s="2" t="s">
        <v>66</v>
      </c>
    </row>
    <row r="180" spans="2:13" x14ac:dyDescent="0.25">
      <c r="C180" s="2" t="s">
        <v>67</v>
      </c>
    </row>
    <row r="181" spans="2:13" x14ac:dyDescent="0.25">
      <c r="C181" s="2" t="s">
        <v>140</v>
      </c>
    </row>
    <row r="182" spans="2:13" x14ac:dyDescent="0.25">
      <c r="C182" s="2" t="s">
        <v>57</v>
      </c>
    </row>
    <row r="183" spans="2:13" x14ac:dyDescent="0.25">
      <c r="C183" s="2" t="s">
        <v>58</v>
      </c>
    </row>
    <row r="184" spans="2:13" x14ac:dyDescent="0.25">
      <c r="C184" s="2" t="s">
        <v>148</v>
      </c>
    </row>
    <row r="185" spans="2:13" x14ac:dyDescent="0.25">
      <c r="B185" t="s">
        <v>67</v>
      </c>
      <c r="C185" s="2" t="s">
        <v>136</v>
      </c>
    </row>
    <row r="186" spans="2:13" x14ac:dyDescent="0.25">
      <c r="C186" s="2" t="s">
        <v>61</v>
      </c>
    </row>
    <row r="187" spans="2:13" x14ac:dyDescent="0.25">
      <c r="C187" s="2" t="s">
        <v>62</v>
      </c>
    </row>
    <row r="188" spans="2:13" x14ac:dyDescent="0.25">
      <c r="C188" s="2" t="s">
        <v>138</v>
      </c>
    </row>
    <row r="189" spans="2:13" x14ac:dyDescent="0.25">
      <c r="C189" s="2" t="s">
        <v>63</v>
      </c>
    </row>
    <row r="190" spans="2:13" x14ac:dyDescent="0.25">
      <c r="C190" s="2" t="s">
        <v>65</v>
      </c>
    </row>
    <row r="191" spans="2:13" x14ac:dyDescent="0.25">
      <c r="C191" s="2" t="s">
        <v>66</v>
      </c>
    </row>
    <row r="192" spans="2:13" x14ac:dyDescent="0.25">
      <c r="C192" s="2" t="s">
        <v>140</v>
      </c>
    </row>
    <row r="193" spans="2:3" x14ac:dyDescent="0.25">
      <c r="C193" s="2" t="s">
        <v>57</v>
      </c>
    </row>
    <row r="194" spans="2:3" x14ac:dyDescent="0.25">
      <c r="C194" s="2" t="s">
        <v>152</v>
      </c>
    </row>
    <row r="195" spans="2:3" x14ac:dyDescent="0.25">
      <c r="C195" s="2" t="s">
        <v>146</v>
      </c>
    </row>
    <row r="196" spans="2:3" x14ac:dyDescent="0.25">
      <c r="C196" s="2" t="s">
        <v>153</v>
      </c>
    </row>
    <row r="197" spans="2:3" x14ac:dyDescent="0.25">
      <c r="B197" t="s">
        <v>154</v>
      </c>
      <c r="C197" s="2" t="s">
        <v>151</v>
      </c>
    </row>
    <row r="198" spans="2:3" x14ac:dyDescent="0.25">
      <c r="C198" s="2" t="s">
        <v>136</v>
      </c>
    </row>
    <row r="199" spans="2:3" x14ac:dyDescent="0.25">
      <c r="C199" s="2" t="s">
        <v>60</v>
      </c>
    </row>
    <row r="200" spans="2:3" x14ac:dyDescent="0.25">
      <c r="C200" s="2" t="s">
        <v>61</v>
      </c>
    </row>
    <row r="201" spans="2:3" x14ac:dyDescent="0.25">
      <c r="C201" s="2" t="s">
        <v>62</v>
      </c>
    </row>
    <row r="202" spans="2:3" x14ac:dyDescent="0.25">
      <c r="C202" s="2" t="s">
        <v>138</v>
      </c>
    </row>
    <row r="203" spans="2:3" x14ac:dyDescent="0.25">
      <c r="C203" s="2" t="s">
        <v>63</v>
      </c>
    </row>
    <row r="204" spans="2:3" x14ac:dyDescent="0.25">
      <c r="C204" s="2" t="s">
        <v>65</v>
      </c>
    </row>
    <row r="205" spans="2:3" x14ac:dyDescent="0.25">
      <c r="C205" s="2" t="s">
        <v>66</v>
      </c>
    </row>
    <row r="206" spans="2:3" x14ac:dyDescent="0.25">
      <c r="C206" s="2" t="s">
        <v>67</v>
      </c>
    </row>
    <row r="207" spans="2:3" x14ac:dyDescent="0.25">
      <c r="C207" s="2" t="s">
        <v>57</v>
      </c>
    </row>
    <row r="208" spans="2:3" x14ac:dyDescent="0.25">
      <c r="C208" s="2" t="s">
        <v>146</v>
      </c>
    </row>
    <row r="209" spans="2:3" x14ac:dyDescent="0.25">
      <c r="B209" s="2" t="s">
        <v>155</v>
      </c>
      <c r="C209" s="2" t="s">
        <v>61</v>
      </c>
    </row>
    <row r="210" spans="2:3" x14ac:dyDescent="0.25">
      <c r="C210" s="2" t="s">
        <v>62</v>
      </c>
    </row>
    <row r="211" spans="2:3" x14ac:dyDescent="0.25">
      <c r="C211" s="2" t="s">
        <v>138</v>
      </c>
    </row>
    <row r="212" spans="2:3" x14ac:dyDescent="0.25">
      <c r="C212" s="2" t="s">
        <v>63</v>
      </c>
    </row>
    <row r="213" spans="2:3" x14ac:dyDescent="0.25">
      <c r="C213" s="2" t="s">
        <v>65</v>
      </c>
    </row>
    <row r="214" spans="2:3" x14ac:dyDescent="0.25">
      <c r="C214" s="2" t="s">
        <v>66</v>
      </c>
    </row>
    <row r="215" spans="2:3" x14ac:dyDescent="0.25">
      <c r="C215" s="2" t="s">
        <v>67</v>
      </c>
    </row>
    <row r="216" spans="2:3" x14ac:dyDescent="0.25">
      <c r="C216" s="2" t="s">
        <v>140</v>
      </c>
    </row>
    <row r="217" spans="2:3" x14ac:dyDescent="0.25">
      <c r="C217" s="2" t="s">
        <v>57</v>
      </c>
    </row>
    <row r="218" spans="2:3" x14ac:dyDescent="0.25">
      <c r="C218" s="2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2"/>
  <sheetViews>
    <sheetView topLeftCell="A55" workbookViewId="0">
      <selection activeCell="G4" sqref="G4:H92"/>
    </sheetView>
  </sheetViews>
  <sheetFormatPr defaultRowHeight="15" x14ac:dyDescent="0.25"/>
  <cols>
    <col min="5" max="5" width="26.5703125" bestFit="1" customWidth="1"/>
    <col min="6" max="6" width="13.85546875" bestFit="1" customWidth="1"/>
  </cols>
  <sheetData>
    <row r="1" spans="2:8" x14ac:dyDescent="0.25">
      <c r="B1" s="1" t="s">
        <v>77</v>
      </c>
    </row>
    <row r="2" spans="2:8" ht="15.75" thickBot="1" x14ac:dyDescent="0.3">
      <c r="B2" s="1" t="s">
        <v>3</v>
      </c>
      <c r="C2" s="1" t="s">
        <v>4</v>
      </c>
      <c r="D2" s="1" t="s">
        <v>2</v>
      </c>
      <c r="E2" s="1"/>
      <c r="F2" s="1"/>
      <c r="G2" s="1" t="s">
        <v>56</v>
      </c>
      <c r="H2" s="1" t="s">
        <v>64</v>
      </c>
    </row>
    <row r="3" spans="2:8" x14ac:dyDescent="0.25">
      <c r="B3" s="20" t="s">
        <v>7</v>
      </c>
      <c r="C3" s="21" t="s">
        <v>7</v>
      </c>
      <c r="D3" s="22" t="s">
        <v>7</v>
      </c>
      <c r="E3" s="169" t="s">
        <v>566</v>
      </c>
      <c r="F3" s="169" t="s">
        <v>565</v>
      </c>
      <c r="G3" s="3" t="s">
        <v>7</v>
      </c>
      <c r="H3" s="3" t="s">
        <v>7</v>
      </c>
    </row>
    <row r="4" spans="2:8" x14ac:dyDescent="0.25">
      <c r="B4" s="4" t="s">
        <v>79</v>
      </c>
      <c r="C4" s="6" t="s">
        <v>14</v>
      </c>
      <c r="D4" s="5" t="s">
        <v>80</v>
      </c>
      <c r="E4" s="6" t="str">
        <f>LEFT(D4,250)</f>
        <v>Kovové, nekovové, chemické, petrochemické a polymérne materiály a kompozity pre výrobu komponentov, strojov, prístrojov a zariadení (materiály so zlepšenými vlastnosťami zameranými napríklad na  znižovanie hmotnosti výrobkov, hluku a vibrácií, zvyšov</v>
      </c>
      <c r="F4" s="178" t="s">
        <v>444</v>
      </c>
      <c r="G4" s="31" t="s">
        <v>132</v>
      </c>
      <c r="H4" s="31" t="s">
        <v>133</v>
      </c>
    </row>
    <row r="5" spans="2:8" x14ac:dyDescent="0.25">
      <c r="B5" s="4"/>
      <c r="C5" s="6"/>
      <c r="D5" s="5" t="s">
        <v>81</v>
      </c>
      <c r="E5" s="6" t="str">
        <f t="shared" ref="E5:E68" si="0">LEFT(D5,250)</f>
        <v>Progresívne  technológie výroby a spracovania materiálov a výrobkov z nich, práškové technológie, vákuové metalurgické technológie, presné liatie, 3D tlač kompozitov, aditívna priemyselná výroba, pokročilé technológie tvorby povrchových vrstiev, auto</v>
      </c>
      <c r="F5" s="178" t="s">
        <v>586</v>
      </c>
      <c r="H5" t="s">
        <v>134</v>
      </c>
    </row>
    <row r="6" spans="2:8" x14ac:dyDescent="0.25">
      <c r="B6" s="4"/>
      <c r="C6" s="6"/>
      <c r="D6" s="5" t="s">
        <v>23</v>
      </c>
      <c r="E6" s="6" t="str">
        <f t="shared" si="0"/>
        <v>Progresívne technológie opracovávania, tvárnenia, spájania, zvárania a delenia materiálov.</v>
      </c>
      <c r="F6" s="178" t="s">
        <v>586</v>
      </c>
      <c r="H6" t="s">
        <v>135</v>
      </c>
    </row>
    <row r="7" spans="2:8" x14ac:dyDescent="0.25">
      <c r="B7" s="4"/>
      <c r="C7" s="6"/>
      <c r="D7" s="5" t="s">
        <v>82</v>
      </c>
      <c r="E7" s="6" t="str">
        <f t="shared" si="0"/>
        <v>Konštrukčné časti a výrobky (napríklad výrobky priemyselného charakteru a výrobky vznikajúce spájaním viacodvetvových riešení ako strojárstvo a elektrotechnika prípadne aj softvér a pod.).</v>
      </c>
      <c r="F7" s="178" t="s">
        <v>586</v>
      </c>
      <c r="H7" t="s">
        <v>136</v>
      </c>
    </row>
    <row r="8" spans="2:8" x14ac:dyDescent="0.25">
      <c r="B8" s="4"/>
      <c r="C8" s="6"/>
      <c r="D8" s="5" t="s">
        <v>83</v>
      </c>
      <c r="E8" s="6" t="str">
        <f t="shared" si="0"/>
        <v xml:space="preserve">Zariadenia a systémy manipulácie s materiálom a dielcami vo výrobe (napríklad systémy pre zlepšenie bezpečnosti, automatizácie skladov a logistiky, a pod.). </v>
      </c>
      <c r="F8" s="178" t="s">
        <v>586</v>
      </c>
      <c r="H8" t="s">
        <v>60</v>
      </c>
    </row>
    <row r="9" spans="2:8" x14ac:dyDescent="0.25">
      <c r="B9" s="4"/>
      <c r="C9" s="6"/>
      <c r="D9" s="5" t="s">
        <v>84</v>
      </c>
      <c r="E9" s="6" t="str">
        <f t="shared" si="0"/>
        <v>Prvky pre akumuláciu a rekuperáciu energie v priemysle, (napríklad výkonové elektronické meniče, technológie distribúcie energie, nástroje pre inteligentné riadenie spotreby, výroby a distribúcie energie a pod.).</v>
      </c>
      <c r="F9" s="178" t="s">
        <v>447</v>
      </c>
      <c r="H9" t="s">
        <v>137</v>
      </c>
    </row>
    <row r="10" spans="2:8" x14ac:dyDescent="0.25">
      <c r="B10" s="4"/>
      <c r="C10" s="6"/>
      <c r="D10" s="5" t="s">
        <v>85</v>
      </c>
      <c r="E10" s="6" t="str">
        <f t="shared" si="0"/>
        <v>Špecifické materiály pre využitie v rýchlom reaktore IV. generácie.</v>
      </c>
      <c r="F10" s="178" t="s">
        <v>447</v>
      </c>
      <c r="H10" t="s">
        <v>62</v>
      </c>
    </row>
    <row r="11" spans="2:8" x14ac:dyDescent="0.25">
      <c r="B11" s="4" t="s">
        <v>86</v>
      </c>
      <c r="C11" s="6" t="s">
        <v>15</v>
      </c>
      <c r="D11" s="5" t="s">
        <v>29</v>
      </c>
      <c r="E11" s="6" t="str">
        <f t="shared" si="0"/>
        <v>Materiály na vytváranie funkčných povrchov.</v>
      </c>
      <c r="F11" s="178" t="s">
        <v>444</v>
      </c>
      <c r="H11" t="s">
        <v>138</v>
      </c>
    </row>
    <row r="12" spans="2:8" x14ac:dyDescent="0.25">
      <c r="B12" s="4"/>
      <c r="C12" s="6"/>
      <c r="D12" s="5" t="s">
        <v>87</v>
      </c>
      <c r="E12" s="6" t="str">
        <f t="shared" si="0"/>
        <v>Nanoštruktúrne materiály, vrátane nízko rozmerných štruktúr a nanoobjektov.</v>
      </c>
      <c r="F12" s="178" t="s">
        <v>444</v>
      </c>
      <c r="H12" t="s">
        <v>63</v>
      </c>
    </row>
    <row r="13" spans="2:8" x14ac:dyDescent="0.25">
      <c r="B13" s="4"/>
      <c r="C13" s="6"/>
      <c r="D13" s="5" t="s">
        <v>88</v>
      </c>
      <c r="E13" s="6" t="str">
        <f t="shared" si="0"/>
        <v>Progresívne materiály v oblasti biotechnológií.</v>
      </c>
      <c r="F13" s="178" t="s">
        <v>444</v>
      </c>
      <c r="H13" t="s">
        <v>65</v>
      </c>
    </row>
    <row r="14" spans="2:8" x14ac:dyDescent="0.25">
      <c r="B14" s="4"/>
      <c r="C14" s="6"/>
      <c r="D14" s="5" t="s">
        <v>28</v>
      </c>
      <c r="E14" s="6" t="str">
        <f t="shared" si="0"/>
        <v>Materiály, štruktúry, senzory a prvky.</v>
      </c>
      <c r="F14" s="178" t="s">
        <v>444</v>
      </c>
      <c r="H14" t="s">
        <v>139</v>
      </c>
    </row>
    <row r="15" spans="2:8" x14ac:dyDescent="0.25">
      <c r="B15" s="4"/>
      <c r="C15" s="6"/>
      <c r="D15" s="5" t="s">
        <v>89</v>
      </c>
      <c r="E15" s="6" t="str">
        <f t="shared" si="0"/>
        <v>Nové žiaruvzdorné a kompozitné materiály.</v>
      </c>
      <c r="F15" s="178" t="s">
        <v>444</v>
      </c>
      <c r="H15" t="s">
        <v>67</v>
      </c>
    </row>
    <row r="16" spans="2:8" x14ac:dyDescent="0.25">
      <c r="B16" s="4"/>
      <c r="C16" s="6"/>
      <c r="D16" s="5" t="s">
        <v>90</v>
      </c>
      <c r="E16" s="6" t="str">
        <f t="shared" si="0"/>
        <v>Inovatívne technológie prípravy materiálov, metódy analýzy, diagnostiky ich vlastností, vrátane nanotechnológií a nanometrológie.</v>
      </c>
      <c r="F16" s="178" t="s">
        <v>444</v>
      </c>
      <c r="H16" t="s">
        <v>140</v>
      </c>
    </row>
    <row r="17" spans="2:8" x14ac:dyDescent="0.25">
      <c r="B17" s="4"/>
      <c r="C17" s="6"/>
      <c r="D17" s="5" t="s">
        <v>91</v>
      </c>
      <c r="E17" s="6" t="str">
        <f t="shared" si="0"/>
        <v>Nové typy plastov, vrátane biodegradovateľných, pre priemysel, vrátane kompozitných materiálov na ich báze.</v>
      </c>
      <c r="F17" s="178" t="s">
        <v>444</v>
      </c>
      <c r="H17" t="s">
        <v>57</v>
      </c>
    </row>
    <row r="18" spans="2:8" x14ac:dyDescent="0.25">
      <c r="B18" s="4"/>
      <c r="C18" s="6"/>
      <c r="D18" s="5" t="s">
        <v>92</v>
      </c>
      <c r="E18" s="6" t="str">
        <f t="shared" si="0"/>
        <v>Nové polovodičové, supravodivé, magnetické a nanomagnetické materiály.</v>
      </c>
      <c r="F18" s="178" t="s">
        <v>444</v>
      </c>
      <c r="H18" t="s">
        <v>141</v>
      </c>
    </row>
    <row r="19" spans="2:8" x14ac:dyDescent="0.25">
      <c r="B19" s="4" t="s">
        <v>93</v>
      </c>
      <c r="C19" s="6" t="s">
        <v>16</v>
      </c>
      <c r="D19" s="5" t="s">
        <v>94</v>
      </c>
      <c r="E19" s="6" t="str">
        <f t="shared" si="0"/>
        <v>Nové progresívne materiály, produkty a technológie organickej a anorganickej chémie, zelenej chémie, vrámci všetkých funkčných väzieb (napríklad nové technológie, materiály šetrné k životnému prostrediu, energeticky efektívnejšie, lepšie využitie sur</v>
      </c>
      <c r="F19" s="178" t="s">
        <v>444</v>
      </c>
      <c r="G19" s="31" t="s">
        <v>62</v>
      </c>
      <c r="H19" s="31" t="s">
        <v>145</v>
      </c>
    </row>
    <row r="20" spans="2:8" x14ac:dyDescent="0.25">
      <c r="B20" s="4"/>
      <c r="C20" s="6" t="s">
        <v>95</v>
      </c>
      <c r="D20" s="5" t="s">
        <v>96</v>
      </c>
      <c r="E20" s="6" t="str">
        <f t="shared" si="0"/>
        <v>Progresívne polymérne materiály, vrátane biodegradovateľných (napríklad progresívne biodegradovateľné polyméry pre uplatnenie v oblastiach syntetických vlákien, polymérnych fólií, plastov, obalov a pod.)</v>
      </c>
      <c r="F20" s="178" t="s">
        <v>444</v>
      </c>
      <c r="H20" s="31" t="s">
        <v>134</v>
      </c>
    </row>
    <row r="21" spans="2:8" x14ac:dyDescent="0.25">
      <c r="B21" s="4"/>
      <c r="C21" s="6"/>
      <c r="D21" s="5" t="s">
        <v>97</v>
      </c>
      <c r="E21" s="6" t="str">
        <f t="shared" si="0"/>
        <v>Špeciálne textílie a chemické vlákna a technológie pre ich výrobu a spracovanie.</v>
      </c>
      <c r="F21" s="178" t="s">
        <v>444</v>
      </c>
      <c r="H21" s="31" t="s">
        <v>136</v>
      </c>
    </row>
    <row r="22" spans="2:8" x14ac:dyDescent="0.25">
      <c r="B22" s="4"/>
      <c r="C22" s="6"/>
      <c r="D22" s="5" t="s">
        <v>98</v>
      </c>
      <c r="E22" s="6" t="str">
        <f t="shared" si="0"/>
        <v>Technické textílie s využitím kombinácie textilných kompozitov a nanočastíc (kompozitné materiály s podielom vlákien a textilu a pod.)</v>
      </c>
      <c r="F22" s="178" t="s">
        <v>444</v>
      </c>
      <c r="H22" s="31" t="s">
        <v>60</v>
      </c>
    </row>
    <row r="23" spans="2:8" x14ac:dyDescent="0.25">
      <c r="B23" s="4"/>
      <c r="C23" s="6"/>
      <c r="D23" s="5" t="s">
        <v>99</v>
      </c>
      <c r="E23" s="6" t="str">
        <f t="shared" si="0"/>
        <v xml:space="preserve">Nové progresívne typy papiera a kože, vrátane technológie spracovania. </v>
      </c>
      <c r="F23" s="178" t="s">
        <v>444</v>
      </c>
      <c r="H23" s="31" t="s">
        <v>61</v>
      </c>
    </row>
    <row r="24" spans="2:8" x14ac:dyDescent="0.25">
      <c r="B24" s="4" t="s">
        <v>100</v>
      </c>
      <c r="C24" s="6" t="s">
        <v>73</v>
      </c>
      <c r="D24" s="59" t="s">
        <v>101</v>
      </c>
      <c r="E24" s="6" t="str">
        <f t="shared" si="0"/>
        <v>Skúšanie, meranie, testovanie, kalibrácia a verifikácia komplexu úžitkových vlastností materiálov a výrobkov vrátane testovania konštrukčných častí: integrity povrchov, mechanických vlastností, podielu vnútorných napätí, abrazívnej a koróznej odolnos</v>
      </c>
      <c r="F24" s="178" t="s">
        <v>444</v>
      </c>
      <c r="H24" s="31" t="s">
        <v>138</v>
      </c>
    </row>
    <row r="25" spans="2:8" x14ac:dyDescent="0.25">
      <c r="B25" s="4"/>
      <c r="C25" s="6"/>
      <c r="D25" s="59" t="s">
        <v>102</v>
      </c>
      <c r="E25" s="6" t="str">
        <f t="shared" si="0"/>
        <v>Produkty metód na počítačové modelovanie, simuláciu a testovania materiálov.</v>
      </c>
      <c r="F25" s="178" t="s">
        <v>450</v>
      </c>
      <c r="H25" s="31" t="s">
        <v>63</v>
      </c>
    </row>
    <row r="26" spans="2:8" x14ac:dyDescent="0.25">
      <c r="B26" s="4"/>
      <c r="C26" s="6"/>
      <c r="D26" s="59" t="s">
        <v>103</v>
      </c>
      <c r="E26" s="6" t="str">
        <f t="shared" si="0"/>
        <v>Optimalizácia podnikových procesov.</v>
      </c>
      <c r="F26" s="178" t="s">
        <v>447</v>
      </c>
      <c r="H26" s="31" t="s">
        <v>65</v>
      </c>
    </row>
    <row r="27" spans="2:8" x14ac:dyDescent="0.25">
      <c r="B27" s="4"/>
      <c r="C27" s="6"/>
      <c r="D27" s="59" t="s">
        <v>104</v>
      </c>
      <c r="E27" s="6" t="str">
        <f t="shared" si="0"/>
        <v>Zvyšovanie kvality a presnosti výroby (zvyšovanie technických parametrov komponentov, celkov a systémov a pod.).</v>
      </c>
      <c r="F27" s="178" t="s">
        <v>586</v>
      </c>
      <c r="H27" s="31" t="s">
        <v>66</v>
      </c>
    </row>
    <row r="28" spans="2:8" x14ac:dyDescent="0.25">
      <c r="B28" s="4"/>
      <c r="C28" s="6"/>
      <c r="D28" s="59" t="s">
        <v>105</v>
      </c>
      <c r="E28" s="6" t="str">
        <f t="shared" si="0"/>
        <v>Náhrada nebezpečných chemických látok v súlade s legislatívou Registration, Evaluation, Authorisation and Restriction of Chemicals (REACH) – novými produktmi zelenej chémie</v>
      </c>
      <c r="F28" s="178" t="s">
        <v>444</v>
      </c>
      <c r="H28" s="31" t="s">
        <v>67</v>
      </c>
    </row>
    <row r="29" spans="2:8" x14ac:dyDescent="0.25">
      <c r="B29" s="4"/>
      <c r="C29" s="6"/>
      <c r="D29" s="59" t="s">
        <v>106</v>
      </c>
      <c r="E29" s="6" t="str">
        <f t="shared" si="0"/>
        <v>Riešenie fyzikálnych a technických problémov obnoviteľných zdrojov energie (OZE)</v>
      </c>
      <c r="F29" s="178" t="s">
        <v>447</v>
      </c>
      <c r="H29" s="31" t="s">
        <v>140</v>
      </c>
    </row>
    <row r="30" spans="2:8" x14ac:dyDescent="0.25">
      <c r="B30" s="4"/>
      <c r="C30" s="6"/>
      <c r="D30" s="59" t="s">
        <v>107</v>
      </c>
      <c r="E30" s="6" t="str">
        <f t="shared" si="0"/>
        <v>Využitie alternatívnych zdrojov energie.</v>
      </c>
      <c r="F30" s="178" t="s">
        <v>447</v>
      </c>
      <c r="H30" s="31" t="s">
        <v>57</v>
      </c>
    </row>
    <row r="31" spans="2:8" x14ac:dyDescent="0.25">
      <c r="B31" s="4"/>
      <c r="C31" s="6"/>
      <c r="D31" s="59" t="s">
        <v>108</v>
      </c>
      <c r="E31" s="6" t="str">
        <f t="shared" si="0"/>
        <v>Energetická efektívnosť v priemysle a energetike</v>
      </c>
      <c r="F31" s="178" t="s">
        <v>447</v>
      </c>
      <c r="H31" s="31" t="s">
        <v>141</v>
      </c>
    </row>
    <row r="32" spans="2:8" x14ac:dyDescent="0.25">
      <c r="B32" s="4"/>
      <c r="C32" s="6"/>
      <c r="D32" s="59" t="s">
        <v>109</v>
      </c>
      <c r="E32" s="6" t="str">
        <f t="shared" si="0"/>
        <v>Riešenie fyzikálnych a technických problémov a pracovného cyklu rýchleho reaktora IV. generácie.</v>
      </c>
      <c r="F32" s="178" t="s">
        <v>447</v>
      </c>
      <c r="H32" s="31" t="s">
        <v>146</v>
      </c>
    </row>
    <row r="33" spans="2:8" x14ac:dyDescent="0.25">
      <c r="B33" s="4"/>
      <c r="C33" s="6"/>
      <c r="D33" s="59" t="s">
        <v>110</v>
      </c>
      <c r="E33" s="6" t="str">
        <f t="shared" si="0"/>
        <v>Zvyšovanie prenosových schopností a bezpečnosti elektrizačnej sústavy Slovenska pre potreby zvyšovania energetickej efektívnosti.</v>
      </c>
      <c r="F33" s="178" t="s">
        <v>447</v>
      </c>
      <c r="G33" t="s">
        <v>63</v>
      </c>
      <c r="H33" s="31" t="s">
        <v>61</v>
      </c>
    </row>
    <row r="34" spans="2:8" x14ac:dyDescent="0.25">
      <c r="B34" s="4"/>
      <c r="C34" s="6"/>
      <c r="D34" s="59" t="s">
        <v>111</v>
      </c>
      <c r="E34" s="6" t="str">
        <f t="shared" si="0"/>
        <v>Systémy bezpečného a ekologického uskladňovania energie.</v>
      </c>
      <c r="F34" s="178" t="s">
        <v>447</v>
      </c>
      <c r="H34" s="31" t="s">
        <v>62</v>
      </c>
    </row>
    <row r="35" spans="2:8" x14ac:dyDescent="0.25">
      <c r="B35" s="4" t="s">
        <v>112</v>
      </c>
      <c r="C35" s="6" t="s">
        <v>113</v>
      </c>
      <c r="D35" s="59" t="s">
        <v>116</v>
      </c>
      <c r="E35" s="6" t="str">
        <f t="shared" si="0"/>
        <v>IKT produkty pre prevádzku a bezpečnosť technológií a výrobkov (napríklad riešenia IoT, riadiace komponenty a systémy, senzory, softvérové aplikácie, HMI a pod.).</v>
      </c>
      <c r="F35" s="178" t="s">
        <v>451</v>
      </c>
      <c r="H35" s="31" t="s">
        <v>138</v>
      </c>
    </row>
    <row r="36" spans="2:8" x14ac:dyDescent="0.25">
      <c r="B36" s="4"/>
      <c r="C36" s="6"/>
      <c r="D36" s="59" t="s">
        <v>117</v>
      </c>
      <c r="E36" s="6" t="str">
        <f t="shared" si="0"/>
        <v>IKT produkty pre komunikáciu v rámci inteligentných dopravných systémov (inteligentné dopravné systémy a pod.).</v>
      </c>
      <c r="F36" s="178" t="s">
        <v>451</v>
      </c>
      <c r="H36" s="31" t="s">
        <v>65</v>
      </c>
    </row>
    <row r="37" spans="2:8" x14ac:dyDescent="0.25">
      <c r="B37" s="4"/>
      <c r="C37" s="6" t="s">
        <v>114</v>
      </c>
      <c r="D37" s="59" t="s">
        <v>118</v>
      </c>
      <c r="E37" s="6" t="str">
        <f t="shared" si="0"/>
        <v>Riadenie technologických a logistických procesov, energetických distribučných a prenosových sústav vrátane SMART GRID, ich prvkov a častí</v>
      </c>
      <c r="F37" s="178" t="s">
        <v>447</v>
      </c>
      <c r="H37" s="31" t="s">
        <v>66</v>
      </c>
    </row>
    <row r="38" spans="2:8" x14ac:dyDescent="0.25">
      <c r="B38" s="4"/>
      <c r="C38" s="6"/>
      <c r="D38" s="59" t="s">
        <v>48</v>
      </c>
      <c r="E38" s="6" t="str">
        <f t="shared" si="0"/>
        <v>Technologická podpora dizajnu.</v>
      </c>
      <c r="F38" s="178" t="s">
        <v>586</v>
      </c>
      <c r="H38" s="31" t="s">
        <v>147</v>
      </c>
    </row>
    <row r="39" spans="2:8" x14ac:dyDescent="0.25">
      <c r="B39" s="4"/>
      <c r="C39" s="6"/>
      <c r="D39" s="59" t="s">
        <v>119</v>
      </c>
      <c r="E39" s="6" t="str">
        <f t="shared" si="0"/>
        <v>Vývoj programového vybavenia pre inteligentné výrobné systémy, komplexné riadiace systémy, manažment služieb a procesov.</v>
      </c>
      <c r="F39" s="178" t="s">
        <v>450</v>
      </c>
      <c r="H39" s="31" t="s">
        <v>140</v>
      </c>
    </row>
    <row r="40" spans="2:8" x14ac:dyDescent="0.25">
      <c r="B40" s="4"/>
      <c r="C40" s="6"/>
      <c r="D40" s="59" t="s">
        <v>120</v>
      </c>
      <c r="E40" s="6" t="str">
        <f>LEFT(D40,250)</f>
        <v xml:space="preserve">Simulácia, modelovanie priemyselných, dopravných a iných systémov a optimalizácia prevádzky energetickej náročnosti a environmentálneho dopadu.
</v>
      </c>
      <c r="F40" s="178" t="s">
        <v>450</v>
      </c>
      <c r="H40" s="31" t="s">
        <v>57</v>
      </c>
    </row>
    <row r="41" spans="2:8" x14ac:dyDescent="0.25">
      <c r="B41" s="4"/>
      <c r="C41" s="6" t="s">
        <v>115</v>
      </c>
      <c r="D41" s="59" t="s">
        <v>121</v>
      </c>
      <c r="E41" s="6" t="str">
        <f t="shared" si="0"/>
        <v>Komponenty, uzly a SMART akčné členy (SMART technológie, automatizačné prvky, systémy a senzory).</v>
      </c>
      <c r="F41" s="178" t="s">
        <v>451</v>
      </c>
      <c r="H41" s="31" t="s">
        <v>58</v>
      </c>
    </row>
    <row r="42" spans="2:8" x14ac:dyDescent="0.25">
      <c r="B42" s="4"/>
      <c r="C42" s="6"/>
      <c r="D42" s="59" t="s">
        <v>122</v>
      </c>
      <c r="E42" s="6" t="str">
        <f t="shared" si="0"/>
        <v>Komplexné robotizované systémy vrátane autonómnych.</v>
      </c>
      <c r="F42" s="178" t="s">
        <v>450</v>
      </c>
      <c r="H42" s="31" t="s">
        <v>148</v>
      </c>
    </row>
    <row r="43" spans="2:8" x14ac:dyDescent="0.25">
      <c r="B43" s="4"/>
      <c r="C43" s="6"/>
      <c r="D43" s="59" t="s">
        <v>123</v>
      </c>
      <c r="E43" s="6" t="str">
        <f t="shared" si="0"/>
        <v>Inteligentné riadiace a výrobné systémy vrátane prepájania externých inteligentných systémov.</v>
      </c>
      <c r="F43" s="178" t="s">
        <v>450</v>
      </c>
      <c r="H43" s="2" t="s">
        <v>149</v>
      </c>
    </row>
    <row r="44" spans="2:8" x14ac:dyDescent="0.25">
      <c r="B44" s="4"/>
      <c r="C44" s="6"/>
      <c r="D44" s="59" t="s">
        <v>124</v>
      </c>
      <c r="E44" s="6" t="str">
        <f t="shared" si="0"/>
        <v>Systémy pre riadenie automatizovaných pracovísk</v>
      </c>
      <c r="F44" s="178" t="s">
        <v>450</v>
      </c>
      <c r="G44" t="s">
        <v>150</v>
      </c>
      <c r="H44" s="2" t="s">
        <v>145</v>
      </c>
    </row>
    <row r="45" spans="2:8" x14ac:dyDescent="0.25">
      <c r="B45" s="4" t="s">
        <v>125</v>
      </c>
      <c r="C45" s="6" t="s">
        <v>126</v>
      </c>
      <c r="D45" s="59" t="s">
        <v>127</v>
      </c>
      <c r="E45" s="6" t="str">
        <f t="shared" si="0"/>
        <v>Mikrobiálne metabolity využiteľné v chemickom, farmaceutickom a potravinárskom priemysle.</v>
      </c>
      <c r="F45" s="178" t="s">
        <v>587</v>
      </c>
      <c r="H45" s="2" t="s">
        <v>134</v>
      </c>
    </row>
    <row r="46" spans="2:8" x14ac:dyDescent="0.25">
      <c r="B46" s="4"/>
      <c r="C46" s="6"/>
      <c r="D46" s="59" t="s">
        <v>128</v>
      </c>
      <c r="E46" s="6" t="str">
        <f t="shared" si="0"/>
        <v>Progresívne materiály pre kozmetický a potravinársky priemysel (napríklad látky pripravované technológiami biotransformácie a fermentácie, a pod.).</v>
      </c>
      <c r="F46" s="178" t="s">
        <v>444</v>
      </c>
      <c r="H46" s="2" t="s">
        <v>151</v>
      </c>
    </row>
    <row r="47" spans="2:8" x14ac:dyDescent="0.25">
      <c r="B47" s="4"/>
      <c r="C47" s="6"/>
      <c r="D47" s="59" t="s">
        <v>129</v>
      </c>
      <c r="E47" s="6" t="str">
        <f t="shared" si="0"/>
        <v>Nové materiály (biodegradabilné plasty, biokompatibilné implantáty, biologicky rozložiteľných surfaktantov).</v>
      </c>
      <c r="F47" s="178" t="s">
        <v>444</v>
      </c>
      <c r="H47" s="2" t="s">
        <v>136</v>
      </c>
    </row>
    <row r="48" spans="2:8" x14ac:dyDescent="0.25">
      <c r="B48" s="4"/>
      <c r="C48" s="6"/>
      <c r="D48" s="59" t="s">
        <v>130</v>
      </c>
      <c r="E48" s="6" t="str">
        <f t="shared" si="0"/>
        <v>Zníženie energetickej náročnosti výrobných technológií aplikáciou biotechnologických procesov.</v>
      </c>
      <c r="F48" s="178" t="s">
        <v>587</v>
      </c>
      <c r="H48" s="2" t="s">
        <v>60</v>
      </c>
    </row>
    <row r="49" spans="2:8" ht="15.75" thickBot="1" x14ac:dyDescent="0.3">
      <c r="B49" s="8"/>
      <c r="C49" s="9"/>
      <c r="D49" s="60" t="s">
        <v>131</v>
      </c>
      <c r="E49" s="6" t="str">
        <f t="shared" si="0"/>
        <v>Nanobiotechnológie (biosenzory pre diagnostiku a kontinuálne sledovanie technologických procesov).</v>
      </c>
      <c r="F49" s="178" t="s">
        <v>587</v>
      </c>
      <c r="H49" s="2" t="s">
        <v>61</v>
      </c>
    </row>
    <row r="50" spans="2:8" x14ac:dyDescent="0.25">
      <c r="E50" s="6" t="str">
        <f t="shared" si="0"/>
        <v/>
      </c>
      <c r="H50" s="2" t="s">
        <v>62</v>
      </c>
    </row>
    <row r="51" spans="2:8" x14ac:dyDescent="0.25">
      <c r="E51" s="6" t="str">
        <f t="shared" si="0"/>
        <v/>
      </c>
      <c r="H51" s="2" t="s">
        <v>138</v>
      </c>
    </row>
    <row r="52" spans="2:8" x14ac:dyDescent="0.25">
      <c r="E52" s="6" t="str">
        <f t="shared" si="0"/>
        <v/>
      </c>
      <c r="H52" s="2" t="s">
        <v>63</v>
      </c>
    </row>
    <row r="53" spans="2:8" x14ac:dyDescent="0.25">
      <c r="E53" s="6" t="str">
        <f t="shared" si="0"/>
        <v/>
      </c>
      <c r="H53" s="2" t="s">
        <v>66</v>
      </c>
    </row>
    <row r="54" spans="2:8" x14ac:dyDescent="0.25">
      <c r="E54" s="6" t="str">
        <f t="shared" si="0"/>
        <v/>
      </c>
      <c r="H54" s="2" t="s">
        <v>67</v>
      </c>
    </row>
    <row r="55" spans="2:8" x14ac:dyDescent="0.25">
      <c r="E55" s="6" t="str">
        <f t="shared" si="0"/>
        <v/>
      </c>
      <c r="H55" s="2" t="s">
        <v>140</v>
      </c>
    </row>
    <row r="56" spans="2:8" x14ac:dyDescent="0.25">
      <c r="E56" s="6" t="str">
        <f t="shared" si="0"/>
        <v/>
      </c>
      <c r="H56" s="2" t="s">
        <v>57</v>
      </c>
    </row>
    <row r="57" spans="2:8" x14ac:dyDescent="0.25">
      <c r="E57" s="6" t="str">
        <f t="shared" si="0"/>
        <v/>
      </c>
      <c r="H57" s="2" t="s">
        <v>58</v>
      </c>
    </row>
    <row r="58" spans="2:8" x14ac:dyDescent="0.25">
      <c r="E58" s="6" t="str">
        <f t="shared" si="0"/>
        <v/>
      </c>
      <c r="H58" s="2" t="s">
        <v>148</v>
      </c>
    </row>
    <row r="59" spans="2:8" x14ac:dyDescent="0.25">
      <c r="E59" s="6" t="str">
        <f t="shared" si="0"/>
        <v/>
      </c>
      <c r="G59" t="s">
        <v>67</v>
      </c>
      <c r="H59" s="2" t="s">
        <v>136</v>
      </c>
    </row>
    <row r="60" spans="2:8" x14ac:dyDescent="0.25">
      <c r="E60" s="6" t="str">
        <f t="shared" si="0"/>
        <v/>
      </c>
      <c r="H60" s="2" t="s">
        <v>61</v>
      </c>
    </row>
    <row r="61" spans="2:8" x14ac:dyDescent="0.25">
      <c r="E61" s="6" t="str">
        <f t="shared" si="0"/>
        <v/>
      </c>
      <c r="H61" s="2" t="s">
        <v>62</v>
      </c>
    </row>
    <row r="62" spans="2:8" x14ac:dyDescent="0.25">
      <c r="E62" s="6" t="str">
        <f t="shared" si="0"/>
        <v/>
      </c>
      <c r="H62" s="2" t="s">
        <v>138</v>
      </c>
    </row>
    <row r="63" spans="2:8" x14ac:dyDescent="0.25">
      <c r="E63" s="6" t="str">
        <f t="shared" si="0"/>
        <v/>
      </c>
      <c r="H63" s="2" t="s">
        <v>63</v>
      </c>
    </row>
    <row r="64" spans="2:8" x14ac:dyDescent="0.25">
      <c r="E64" s="6" t="str">
        <f t="shared" si="0"/>
        <v/>
      </c>
      <c r="H64" s="2" t="s">
        <v>65</v>
      </c>
    </row>
    <row r="65" spans="5:8" x14ac:dyDescent="0.25">
      <c r="E65" s="6" t="str">
        <f t="shared" si="0"/>
        <v/>
      </c>
      <c r="H65" s="2" t="s">
        <v>66</v>
      </c>
    </row>
    <row r="66" spans="5:8" x14ac:dyDescent="0.25">
      <c r="E66" s="6" t="str">
        <f t="shared" si="0"/>
        <v/>
      </c>
      <c r="H66" s="2" t="s">
        <v>140</v>
      </c>
    </row>
    <row r="67" spans="5:8" x14ac:dyDescent="0.25">
      <c r="E67" s="6" t="str">
        <f t="shared" si="0"/>
        <v/>
      </c>
      <c r="H67" s="2" t="s">
        <v>57</v>
      </c>
    </row>
    <row r="68" spans="5:8" x14ac:dyDescent="0.25">
      <c r="E68" s="6" t="str">
        <f t="shared" si="0"/>
        <v/>
      </c>
      <c r="H68" s="2" t="s">
        <v>152</v>
      </c>
    </row>
    <row r="69" spans="5:8" x14ac:dyDescent="0.25">
      <c r="E69" s="6" t="str">
        <f t="shared" ref="E69:E92" si="1">LEFT(D69,250)</f>
        <v/>
      </c>
      <c r="H69" s="2" t="s">
        <v>146</v>
      </c>
    </row>
    <row r="70" spans="5:8" x14ac:dyDescent="0.25">
      <c r="E70" s="6" t="str">
        <f t="shared" si="1"/>
        <v/>
      </c>
      <c r="H70" s="2" t="s">
        <v>153</v>
      </c>
    </row>
    <row r="71" spans="5:8" x14ac:dyDescent="0.25">
      <c r="E71" s="6" t="str">
        <f t="shared" si="1"/>
        <v/>
      </c>
      <c r="G71" t="s">
        <v>154</v>
      </c>
      <c r="H71" s="2" t="s">
        <v>151</v>
      </c>
    </row>
    <row r="72" spans="5:8" x14ac:dyDescent="0.25">
      <c r="E72" s="6" t="str">
        <f t="shared" si="1"/>
        <v/>
      </c>
      <c r="H72" s="2" t="s">
        <v>136</v>
      </c>
    </row>
    <row r="73" spans="5:8" x14ac:dyDescent="0.25">
      <c r="E73" s="6" t="str">
        <f t="shared" si="1"/>
        <v/>
      </c>
      <c r="H73" s="2" t="s">
        <v>60</v>
      </c>
    </row>
    <row r="74" spans="5:8" x14ac:dyDescent="0.25">
      <c r="E74" s="6" t="str">
        <f t="shared" si="1"/>
        <v/>
      </c>
      <c r="H74" s="2" t="s">
        <v>61</v>
      </c>
    </row>
    <row r="75" spans="5:8" x14ac:dyDescent="0.25">
      <c r="E75" s="6" t="str">
        <f t="shared" si="1"/>
        <v/>
      </c>
      <c r="H75" s="2" t="s">
        <v>62</v>
      </c>
    </row>
    <row r="76" spans="5:8" x14ac:dyDescent="0.25">
      <c r="E76" s="6" t="str">
        <f t="shared" si="1"/>
        <v/>
      </c>
      <c r="H76" s="2" t="s">
        <v>138</v>
      </c>
    </row>
    <row r="77" spans="5:8" x14ac:dyDescent="0.25">
      <c r="E77" s="6" t="str">
        <f t="shared" si="1"/>
        <v/>
      </c>
      <c r="H77" s="2" t="s">
        <v>63</v>
      </c>
    </row>
    <row r="78" spans="5:8" x14ac:dyDescent="0.25">
      <c r="E78" s="6" t="str">
        <f t="shared" si="1"/>
        <v/>
      </c>
      <c r="H78" s="2" t="s">
        <v>65</v>
      </c>
    </row>
    <row r="79" spans="5:8" x14ac:dyDescent="0.25">
      <c r="E79" s="6" t="str">
        <f t="shared" si="1"/>
        <v/>
      </c>
      <c r="H79" s="2" t="s">
        <v>66</v>
      </c>
    </row>
    <row r="80" spans="5:8" x14ac:dyDescent="0.25">
      <c r="E80" s="6" t="str">
        <f t="shared" si="1"/>
        <v/>
      </c>
      <c r="H80" s="2" t="s">
        <v>67</v>
      </c>
    </row>
    <row r="81" spans="5:8" x14ac:dyDescent="0.25">
      <c r="E81" s="6" t="str">
        <f t="shared" si="1"/>
        <v/>
      </c>
      <c r="H81" s="2" t="s">
        <v>57</v>
      </c>
    </row>
    <row r="82" spans="5:8" x14ac:dyDescent="0.25">
      <c r="E82" s="6" t="str">
        <f t="shared" si="1"/>
        <v/>
      </c>
      <c r="H82" s="2" t="s">
        <v>146</v>
      </c>
    </row>
    <row r="83" spans="5:8" x14ac:dyDescent="0.25">
      <c r="E83" s="6" t="str">
        <f t="shared" si="1"/>
        <v/>
      </c>
      <c r="G83" s="2" t="s">
        <v>155</v>
      </c>
      <c r="H83" s="2" t="s">
        <v>61</v>
      </c>
    </row>
    <row r="84" spans="5:8" x14ac:dyDescent="0.25">
      <c r="E84" s="6" t="str">
        <f t="shared" si="1"/>
        <v/>
      </c>
      <c r="H84" s="2" t="s">
        <v>62</v>
      </c>
    </row>
    <row r="85" spans="5:8" x14ac:dyDescent="0.25">
      <c r="E85" s="6" t="str">
        <f t="shared" si="1"/>
        <v/>
      </c>
      <c r="H85" s="2" t="s">
        <v>138</v>
      </c>
    </row>
    <row r="86" spans="5:8" x14ac:dyDescent="0.25">
      <c r="E86" s="6" t="str">
        <f t="shared" si="1"/>
        <v/>
      </c>
      <c r="H86" s="2" t="s">
        <v>63</v>
      </c>
    </row>
    <row r="87" spans="5:8" x14ac:dyDescent="0.25">
      <c r="E87" s="6" t="str">
        <f t="shared" si="1"/>
        <v/>
      </c>
      <c r="H87" s="2" t="s">
        <v>65</v>
      </c>
    </row>
    <row r="88" spans="5:8" x14ac:dyDescent="0.25">
      <c r="E88" s="6" t="str">
        <f t="shared" si="1"/>
        <v/>
      </c>
      <c r="H88" s="2" t="s">
        <v>66</v>
      </c>
    </row>
    <row r="89" spans="5:8" x14ac:dyDescent="0.25">
      <c r="E89" s="6" t="str">
        <f t="shared" si="1"/>
        <v/>
      </c>
      <c r="H89" s="2" t="s">
        <v>67</v>
      </c>
    </row>
    <row r="90" spans="5:8" x14ac:dyDescent="0.25">
      <c r="E90" s="6" t="str">
        <f t="shared" si="1"/>
        <v/>
      </c>
      <c r="H90" s="2" t="s">
        <v>140</v>
      </c>
    </row>
    <row r="91" spans="5:8" x14ac:dyDescent="0.25">
      <c r="E91" s="6" t="str">
        <f t="shared" si="1"/>
        <v/>
      </c>
      <c r="H91" s="2" t="s">
        <v>57</v>
      </c>
    </row>
    <row r="92" spans="5:8" x14ac:dyDescent="0.25">
      <c r="E92" s="6" t="str">
        <f t="shared" si="1"/>
        <v/>
      </c>
      <c r="H92" s="2" t="s">
        <v>141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29"/>
  <sheetViews>
    <sheetView topLeftCell="A196" workbookViewId="0">
      <selection activeCell="M30" sqref="M30"/>
    </sheetView>
  </sheetViews>
  <sheetFormatPr defaultRowHeight="15" x14ac:dyDescent="0.25"/>
  <sheetData>
    <row r="1" spans="1:171" ht="15.75" thickBot="1" x14ac:dyDescent="0.3"/>
    <row r="2" spans="1:171" x14ac:dyDescent="0.25">
      <c r="H2" s="53" t="s">
        <v>280</v>
      </c>
      <c r="I2" s="53" t="s">
        <v>223</v>
      </c>
      <c r="J2" s="53" t="s">
        <v>178</v>
      </c>
      <c r="K2" s="53" t="s">
        <v>192</v>
      </c>
      <c r="L2" s="4" t="s">
        <v>205</v>
      </c>
      <c r="M2" s="23"/>
      <c r="N2" s="23"/>
      <c r="O2" s="54"/>
      <c r="P2" s="45" t="s">
        <v>71</v>
      </c>
      <c r="Q2" s="48" t="s">
        <v>72</v>
      </c>
      <c r="S2" s="53" t="s">
        <v>281</v>
      </c>
      <c r="T2" s="53" t="s">
        <v>223</v>
      </c>
      <c r="U2" s="53" t="s">
        <v>178</v>
      </c>
      <c r="V2" s="53" t="s">
        <v>192</v>
      </c>
      <c r="W2" s="4" t="s">
        <v>205</v>
      </c>
      <c r="X2" s="23"/>
      <c r="Y2" s="23"/>
      <c r="Z2" s="54"/>
      <c r="AA2" s="45" t="s">
        <v>71</v>
      </c>
      <c r="AB2" s="48" t="s">
        <v>72</v>
      </c>
      <c r="AD2" s="53" t="s">
        <v>282</v>
      </c>
      <c r="AE2" s="53" t="s">
        <v>223</v>
      </c>
      <c r="AF2" s="53" t="s">
        <v>178</v>
      </c>
      <c r="AG2" s="53" t="s">
        <v>192</v>
      </c>
      <c r="AH2" s="4" t="s">
        <v>205</v>
      </c>
      <c r="AI2" s="23"/>
      <c r="AJ2" s="23"/>
      <c r="AK2" s="54"/>
      <c r="AL2" s="45" t="s">
        <v>71</v>
      </c>
      <c r="AM2" s="48" t="s">
        <v>72</v>
      </c>
      <c r="AO2" s="53" t="s">
        <v>283</v>
      </c>
      <c r="AP2" s="53" t="s">
        <v>223</v>
      </c>
      <c r="AQ2" s="53" t="s">
        <v>178</v>
      </c>
      <c r="AR2" s="53" t="s">
        <v>192</v>
      </c>
      <c r="AS2" s="4" t="s">
        <v>205</v>
      </c>
      <c r="AT2" s="23"/>
      <c r="AU2" s="23"/>
      <c r="AV2" s="54"/>
      <c r="AW2" s="45" t="s">
        <v>71</v>
      </c>
      <c r="AX2" s="48" t="s">
        <v>72</v>
      </c>
      <c r="AZ2" s="53" t="s">
        <v>284</v>
      </c>
      <c r="BA2" s="53" t="s">
        <v>223</v>
      </c>
      <c r="BB2" s="53" t="s">
        <v>178</v>
      </c>
      <c r="BC2" s="53" t="s">
        <v>192</v>
      </c>
      <c r="BD2" s="4" t="s">
        <v>205</v>
      </c>
      <c r="BE2" s="23"/>
      <c r="BF2" s="23"/>
      <c r="BG2" s="54"/>
      <c r="BH2" s="45" t="s">
        <v>71</v>
      </c>
      <c r="BI2" s="48" t="s">
        <v>72</v>
      </c>
      <c r="BK2" s="53" t="s">
        <v>285</v>
      </c>
      <c r="BL2" s="53" t="s">
        <v>223</v>
      </c>
      <c r="BM2" s="53" t="s">
        <v>178</v>
      </c>
      <c r="BN2" s="53" t="s">
        <v>192</v>
      </c>
      <c r="BO2" s="4" t="s">
        <v>205</v>
      </c>
      <c r="BP2" s="23"/>
      <c r="BQ2" s="23"/>
      <c r="BR2" s="54"/>
      <c r="BS2" s="45" t="s">
        <v>71</v>
      </c>
      <c r="BT2" s="48" t="s">
        <v>72</v>
      </c>
      <c r="BV2" s="53" t="s">
        <v>286</v>
      </c>
      <c r="BW2" s="53" t="s">
        <v>223</v>
      </c>
      <c r="BX2" s="53" t="s">
        <v>178</v>
      </c>
      <c r="BY2" s="53" t="s">
        <v>192</v>
      </c>
      <c r="BZ2" s="4" t="s">
        <v>205</v>
      </c>
      <c r="CA2" s="23"/>
      <c r="CB2" s="23"/>
      <c r="CC2" s="54"/>
      <c r="CD2" s="45" t="s">
        <v>71</v>
      </c>
      <c r="CE2" s="48" t="s">
        <v>72</v>
      </c>
      <c r="CG2" s="53" t="s">
        <v>287</v>
      </c>
      <c r="CH2" s="53" t="s">
        <v>223</v>
      </c>
      <c r="CI2" s="53" t="s">
        <v>178</v>
      </c>
      <c r="CJ2" s="53" t="s">
        <v>192</v>
      </c>
      <c r="CK2" s="4" t="s">
        <v>205</v>
      </c>
      <c r="CL2" s="23"/>
      <c r="CM2" s="23"/>
      <c r="CN2" s="54"/>
      <c r="CO2" s="45" t="s">
        <v>71</v>
      </c>
      <c r="CP2" s="48" t="s">
        <v>72</v>
      </c>
      <c r="CR2" s="53" t="s">
        <v>288</v>
      </c>
      <c r="CS2" s="53" t="s">
        <v>223</v>
      </c>
      <c r="CT2" s="53" t="s">
        <v>178</v>
      </c>
      <c r="CU2" s="53" t="s">
        <v>192</v>
      </c>
      <c r="CV2" s="4" t="s">
        <v>205</v>
      </c>
      <c r="CW2" s="23"/>
      <c r="CX2" s="23"/>
      <c r="CY2" s="54"/>
      <c r="CZ2" s="45" t="s">
        <v>71</v>
      </c>
      <c r="DA2" s="48" t="s">
        <v>72</v>
      </c>
      <c r="DC2" s="53" t="s">
        <v>289</v>
      </c>
      <c r="DD2" s="53" t="s">
        <v>223</v>
      </c>
      <c r="DE2" s="53" t="s">
        <v>178</v>
      </c>
      <c r="DF2" s="53" t="s">
        <v>192</v>
      </c>
      <c r="DG2" s="4" t="s">
        <v>205</v>
      </c>
      <c r="DH2" s="23"/>
      <c r="DI2" s="23"/>
      <c r="DJ2" s="54"/>
      <c r="DK2" s="45" t="s">
        <v>71</v>
      </c>
      <c r="DL2" s="48" t="s">
        <v>72</v>
      </c>
      <c r="DN2" s="53" t="s">
        <v>290</v>
      </c>
      <c r="DO2" s="53" t="s">
        <v>223</v>
      </c>
      <c r="DP2" s="53" t="s">
        <v>178</v>
      </c>
      <c r="DQ2" s="53" t="s">
        <v>192</v>
      </c>
      <c r="DR2" s="4" t="s">
        <v>205</v>
      </c>
      <c r="DS2" s="23"/>
      <c r="DT2" s="23"/>
      <c r="DU2" s="54"/>
      <c r="DV2" s="45" t="s">
        <v>71</v>
      </c>
      <c r="DW2" s="48" t="s">
        <v>72</v>
      </c>
      <c r="DY2" s="53" t="s">
        <v>291</v>
      </c>
      <c r="DZ2" s="53" t="s">
        <v>223</v>
      </c>
      <c r="EA2" s="53" t="s">
        <v>178</v>
      </c>
      <c r="EB2" s="53" t="s">
        <v>192</v>
      </c>
      <c r="EC2" s="4" t="s">
        <v>205</v>
      </c>
      <c r="ED2" s="23"/>
      <c r="EE2" s="23"/>
      <c r="EF2" s="54"/>
      <c r="EG2" s="45" t="s">
        <v>71</v>
      </c>
      <c r="EH2" s="48" t="s">
        <v>72</v>
      </c>
      <c r="EJ2" s="53" t="s">
        <v>292</v>
      </c>
      <c r="EK2" s="53" t="s">
        <v>223</v>
      </c>
      <c r="EL2" s="53" t="s">
        <v>178</v>
      </c>
      <c r="EM2" s="53" t="s">
        <v>192</v>
      </c>
      <c r="EN2" s="4" t="s">
        <v>205</v>
      </c>
      <c r="EO2" s="23"/>
      <c r="EP2" s="23"/>
      <c r="EQ2" s="54"/>
      <c r="ER2" s="45" t="s">
        <v>71</v>
      </c>
      <c r="ES2" s="48" t="s">
        <v>72</v>
      </c>
      <c r="EU2" s="53" t="s">
        <v>293</v>
      </c>
      <c r="EV2" s="53" t="s">
        <v>223</v>
      </c>
      <c r="EW2" s="53" t="s">
        <v>178</v>
      </c>
      <c r="EX2" s="53" t="s">
        <v>192</v>
      </c>
      <c r="EY2" s="4" t="s">
        <v>205</v>
      </c>
      <c r="EZ2" s="23"/>
      <c r="FA2" s="23"/>
      <c r="FB2" s="54"/>
      <c r="FC2" s="45" t="s">
        <v>71</v>
      </c>
      <c r="FD2" s="48" t="s">
        <v>72</v>
      </c>
      <c r="FF2" s="53" t="s">
        <v>294</v>
      </c>
      <c r="FG2" s="53" t="s">
        <v>223</v>
      </c>
      <c r="FH2" s="53" t="s">
        <v>178</v>
      </c>
      <c r="FI2" s="53" t="s">
        <v>192</v>
      </c>
      <c r="FJ2" s="4" t="s">
        <v>205</v>
      </c>
      <c r="FK2" s="23"/>
      <c r="FL2" s="23"/>
      <c r="FM2" s="54"/>
      <c r="FN2" s="45" t="s">
        <v>71</v>
      </c>
      <c r="FO2" s="48" t="s">
        <v>72</v>
      </c>
    </row>
    <row r="3" spans="1:171" x14ac:dyDescent="0.25">
      <c r="H3" s="70">
        <f>'Zdravé potraviny'!B12</f>
        <v>0</v>
      </c>
      <c r="I3" s="6">
        <f>IF(H3=I2,$C$11,0)</f>
        <v>0</v>
      </c>
      <c r="J3" s="6">
        <f>IF(H3=J2,$C$18,0)</f>
        <v>0</v>
      </c>
      <c r="K3" s="6">
        <f>IF(H3=K2,$C$25,0)</f>
        <v>0</v>
      </c>
      <c r="L3" s="6">
        <f>IF(H3=L2,$C$32,0)</f>
        <v>0</v>
      </c>
      <c r="M3" s="6"/>
      <c r="N3" s="6"/>
      <c r="O3" s="6"/>
      <c r="P3" s="46">
        <f>IF(H3=I2,$C$11,IF(H3=J2,$C$18,IF(H3=K2,$C$25,IF(H3=L2,$C$32,0))))</f>
        <v>0</v>
      </c>
      <c r="Q3" s="46" t="str">
        <f t="shared" ref="Q3:Q9" si="0">IF(P3=0,"",P3)</f>
        <v/>
      </c>
      <c r="S3" s="70">
        <f>'Zdravé potraviny'!B13</f>
        <v>0</v>
      </c>
      <c r="T3" s="6">
        <f>IF(S3=T2,$C$11,0)</f>
        <v>0</v>
      </c>
      <c r="U3" s="6">
        <f>IF(S3=U2,$C$18,0)</f>
        <v>0</v>
      </c>
      <c r="V3" s="6">
        <f>IF(S3=V2,$C$25,0)</f>
        <v>0</v>
      </c>
      <c r="W3" s="6">
        <f>IF(S3=W2,$C$32,0)</f>
        <v>0</v>
      </c>
      <c r="X3" s="6"/>
      <c r="Y3" s="6"/>
      <c r="Z3" s="6"/>
      <c r="AA3" s="46">
        <f>IF(S3=T2,$C$11,IF(S3=U2,$C$18,IF(S3=V2,$C$25,IF(S3=W2,$C$32,0))))</f>
        <v>0</v>
      </c>
      <c r="AB3" s="46" t="str">
        <f t="shared" ref="AB3:AB9" si="1">IF(AA3=0,"",AA3)</f>
        <v/>
      </c>
      <c r="AD3" s="70">
        <f>'Zdravé potraviny'!B14</f>
        <v>0</v>
      </c>
      <c r="AE3" s="6">
        <f>IF(AD3=AE2,$C$11,0)</f>
        <v>0</v>
      </c>
      <c r="AF3" s="6">
        <f>IF(AD3=AF2,$C$18,0)</f>
        <v>0</v>
      </c>
      <c r="AG3" s="6">
        <f>IF(AD3=AG2,$C$25,0)</f>
        <v>0</v>
      </c>
      <c r="AH3" s="6">
        <f>IF(AD3=AH2,$C$32,0)</f>
        <v>0</v>
      </c>
      <c r="AI3" s="6"/>
      <c r="AJ3" s="6"/>
      <c r="AK3" s="6"/>
      <c r="AL3" s="46">
        <f>IF(AD3=AE2,$C$11,IF(AD3=AF2,$C$18,IF(AD3=AG2,$C$25,IF(AD3=AH2,$C$32,0))))</f>
        <v>0</v>
      </c>
      <c r="AM3" s="46" t="str">
        <f t="shared" ref="AM3:AM9" si="2">IF(AL3=0,"",AL3)</f>
        <v/>
      </c>
      <c r="AO3" s="70">
        <f>'Zdravé potraviny'!B15</f>
        <v>0</v>
      </c>
      <c r="AP3" s="6">
        <f>IF(AO3=AP2,$C$11,0)</f>
        <v>0</v>
      </c>
      <c r="AQ3" s="6">
        <f>IF(AO3=AQ2,$C$18,0)</f>
        <v>0</v>
      </c>
      <c r="AR3" s="6">
        <f>IF(AO3=AR2,$C$25,0)</f>
        <v>0</v>
      </c>
      <c r="AS3" s="6">
        <f>IF(AO3=AS2,$C$32,0)</f>
        <v>0</v>
      </c>
      <c r="AT3" s="6"/>
      <c r="AU3" s="6"/>
      <c r="AV3" s="6"/>
      <c r="AW3" s="46">
        <f>IF(AO3=AP2,$C$11,IF(AO3=AQ2,$C$18,IF(AO3=AR2,$C$25,IF(AO3=AS2,$C$32,0))))</f>
        <v>0</v>
      </c>
      <c r="AX3" s="46" t="str">
        <f t="shared" ref="AX3:AX9" si="3">IF(AW3=0,"",AW3)</f>
        <v/>
      </c>
      <c r="AZ3" s="70">
        <f>'Zdravé potraviny'!B16</f>
        <v>0</v>
      </c>
      <c r="BA3" s="6">
        <f>IF(AZ3=BA2,$C$11,0)</f>
        <v>0</v>
      </c>
      <c r="BB3" s="6">
        <f>IF(AZ3=BB2,$C$18,0)</f>
        <v>0</v>
      </c>
      <c r="BC3" s="6">
        <f>IF(AZ3=BC2,$C$25,0)</f>
        <v>0</v>
      </c>
      <c r="BD3" s="6">
        <f>IF(AZ3=BD2,$C$32,0)</f>
        <v>0</v>
      </c>
      <c r="BE3" s="6"/>
      <c r="BF3" s="6"/>
      <c r="BG3" s="6"/>
      <c r="BH3" s="46">
        <f>IF(AZ3=BA2,$C$11,IF(AZ3=BB2,$C$18,IF(AZ3=BC2,$C$25,IF(AZ3=BD2,$C$32,0))))</f>
        <v>0</v>
      </c>
      <c r="BI3" s="46" t="str">
        <f t="shared" ref="BI3:BI9" si="4">IF(BH3=0,"",BH3)</f>
        <v/>
      </c>
      <c r="BK3" s="70">
        <f>'Zdravé potraviny'!B17</f>
        <v>0</v>
      </c>
      <c r="BL3" s="6">
        <f>IF(BK3=BL2,$C$11,0)</f>
        <v>0</v>
      </c>
      <c r="BM3" s="6">
        <f>IF(BK3=BM2,$C$18,0)</f>
        <v>0</v>
      </c>
      <c r="BN3" s="6">
        <f>IF(BK3=BN2,$C$25,0)</f>
        <v>0</v>
      </c>
      <c r="BO3" s="6">
        <f>IF(BK3=BO2,$C$32,0)</f>
        <v>0</v>
      </c>
      <c r="BP3" s="6"/>
      <c r="BQ3" s="6"/>
      <c r="BR3" s="6"/>
      <c r="BS3" s="46">
        <f>IF(BK3=BL2,$C$11,IF(BK3=BM2,$C$18,IF(BK3=BN2,$C$25,IF(BK3=BO2,$C$32,0))))</f>
        <v>0</v>
      </c>
      <c r="BT3" s="46" t="str">
        <f t="shared" ref="BT3:BT9" si="5">IF(BS3=0,"",BS3)</f>
        <v/>
      </c>
      <c r="BV3" s="70">
        <f>'Zdravé potraviny'!B18</f>
        <v>0</v>
      </c>
      <c r="BW3" s="6">
        <f>IF(BV3=BW2,$C$11,0)</f>
        <v>0</v>
      </c>
      <c r="BX3" s="6">
        <f>IF(BV3=BX2,$C$18,0)</f>
        <v>0</v>
      </c>
      <c r="BY3" s="6">
        <f>IF(BV3=BY2,$C$25,0)</f>
        <v>0</v>
      </c>
      <c r="BZ3" s="6">
        <f>IF(BV3=BZ2,$C$32,0)</f>
        <v>0</v>
      </c>
      <c r="CA3" s="6"/>
      <c r="CB3" s="6"/>
      <c r="CC3" s="6"/>
      <c r="CD3" s="46">
        <f>IF(BV3=BW2,$C$11,IF(BV3=BX2,$C$18,IF(BV3=BY2,$C$25,IF(BV3=BZ2,$C$32,0))))</f>
        <v>0</v>
      </c>
      <c r="CE3" s="46" t="str">
        <f t="shared" ref="CE3:CE9" si="6">IF(CD3=0,"",CD3)</f>
        <v/>
      </c>
      <c r="CG3" s="70">
        <f>'Zdravé potraviny'!B19</f>
        <v>0</v>
      </c>
      <c r="CH3" s="6">
        <f>IF(CG3=CH2,$C$11,0)</f>
        <v>0</v>
      </c>
      <c r="CI3" s="6">
        <f>IF(CG3=CI2,$C$18,0)</f>
        <v>0</v>
      </c>
      <c r="CJ3" s="6">
        <f>IF(CG3=CJ2,$C$25,0)</f>
        <v>0</v>
      </c>
      <c r="CK3" s="6">
        <f>IF(CG3=CK2,$C$32,0)</f>
        <v>0</v>
      </c>
      <c r="CL3" s="6"/>
      <c r="CM3" s="6"/>
      <c r="CN3" s="6"/>
      <c r="CO3" s="46">
        <f>IF(CG3=CH2,$C$11,IF(CG3=CI2,$C$18,IF(CG3=CJ2,$C$25,IF(CG3=CK2,$C$32,0))))</f>
        <v>0</v>
      </c>
      <c r="CP3" s="46" t="str">
        <f t="shared" ref="CP3:CP9" si="7">IF(CO3=0,"",CO3)</f>
        <v/>
      </c>
      <c r="CR3" s="70">
        <f>'Zdravé potraviny'!B20</f>
        <v>0</v>
      </c>
      <c r="CS3" s="6">
        <f>IF(CR3=CS2,$C$11,0)</f>
        <v>0</v>
      </c>
      <c r="CT3" s="6">
        <f>IF(CR3=CT2,$C$18,0)</f>
        <v>0</v>
      </c>
      <c r="CU3" s="6">
        <f>IF(CR3=CU2,$C$25,0)</f>
        <v>0</v>
      </c>
      <c r="CV3" s="6">
        <f>IF(CR3=CV2,$C$32,0)</f>
        <v>0</v>
      </c>
      <c r="CW3" s="6"/>
      <c r="CX3" s="6"/>
      <c r="CY3" s="6"/>
      <c r="CZ3" s="46">
        <f>IF(CR3=CS2,$C$11,IF(CR3=CT2,$C$18,IF(CR3=CU2,$C$25,IF(CR3=CV2,$C$32,0))))</f>
        <v>0</v>
      </c>
      <c r="DA3" s="46" t="str">
        <f t="shared" ref="DA3:DA9" si="8">IF(CZ3=0,"",CZ3)</f>
        <v/>
      </c>
      <c r="DC3" s="70">
        <f>'Zdravé potraviny'!B21</f>
        <v>0</v>
      </c>
      <c r="DD3" s="6">
        <f>IF(DC3=DD2,$C$11,0)</f>
        <v>0</v>
      </c>
      <c r="DE3" s="6">
        <f>IF(DC3=DE2,$C$18,0)</f>
        <v>0</v>
      </c>
      <c r="DF3" s="6">
        <f>IF(DC3=DF2,$C$25,0)</f>
        <v>0</v>
      </c>
      <c r="DG3" s="6">
        <f>IF(DC3=DG2,$C$32,0)</f>
        <v>0</v>
      </c>
      <c r="DH3" s="6"/>
      <c r="DI3" s="6"/>
      <c r="DJ3" s="6"/>
      <c r="DK3" s="46">
        <f>IF(DC3=DD2,$C$11,IF(DC3=DE2,$C$18,IF(DC3=DF2,$C$25,IF(DC3=DG2,$C$32,0))))</f>
        <v>0</v>
      </c>
      <c r="DL3" s="46" t="str">
        <f t="shared" ref="DL3:DL9" si="9">IF(DK3=0,"",DK3)</f>
        <v/>
      </c>
      <c r="DN3" s="70">
        <f>'Zdravé potraviny'!B22</f>
        <v>0</v>
      </c>
      <c r="DO3" s="6">
        <f>IF(DN3=DO2,$C$11,0)</f>
        <v>0</v>
      </c>
      <c r="DP3" s="6">
        <f>IF(DN3=DP2,$C$18,0)</f>
        <v>0</v>
      </c>
      <c r="DQ3" s="6">
        <f>IF(DN3=DQ2,$C$25,0)</f>
        <v>0</v>
      </c>
      <c r="DR3" s="6">
        <f>IF(DN3=DR2,$C$32,0)</f>
        <v>0</v>
      </c>
      <c r="DS3" s="6"/>
      <c r="DT3" s="6"/>
      <c r="DU3" s="6"/>
      <c r="DV3" s="46">
        <f>IF(DN3=DO2,$C$11,IF(DN3=DP2,$C$18,IF(DN3=DQ2,$C$25,IF(DN3=DR2,$C$32,0))))</f>
        <v>0</v>
      </c>
      <c r="DW3" s="46" t="str">
        <f t="shared" ref="DW3:DW9" si="10">IF(DV3=0,"",DV3)</f>
        <v/>
      </c>
      <c r="DY3" s="70">
        <f>'Zdravé potraviny'!B23</f>
        <v>0</v>
      </c>
      <c r="DZ3" s="6">
        <f>IF(DY3=DZ2,$C$11,0)</f>
        <v>0</v>
      </c>
      <c r="EA3" s="6">
        <f>IF(DY3=EA2,$C$18,0)</f>
        <v>0</v>
      </c>
      <c r="EB3" s="6">
        <f>IF(DY3=EB2,$C$25,0)</f>
        <v>0</v>
      </c>
      <c r="EC3" s="6">
        <f>IF(DY3=EC2,$C$32,0)</f>
        <v>0</v>
      </c>
      <c r="ED3" s="6"/>
      <c r="EE3" s="6"/>
      <c r="EF3" s="6"/>
      <c r="EG3" s="46">
        <f>IF(DY3=DZ2,$C$11,IF(DY3=EA2,$C$18,IF(DY3=EB2,$C$25,IF(DY3=EC2,$C$32,0))))</f>
        <v>0</v>
      </c>
      <c r="EH3" s="46" t="str">
        <f t="shared" ref="EH3:EH9" si="11">IF(EG3=0,"",EG3)</f>
        <v/>
      </c>
      <c r="EJ3" s="70">
        <f>'Zdravé potraviny'!B24</f>
        <v>0</v>
      </c>
      <c r="EK3" s="6">
        <f>IF(EJ3=EK2,$C$11,0)</f>
        <v>0</v>
      </c>
      <c r="EL3" s="6">
        <f>IF(EJ3=EL2,$C$18,0)</f>
        <v>0</v>
      </c>
      <c r="EM3" s="6">
        <f>IF(EJ3=EM2,$C$25,0)</f>
        <v>0</v>
      </c>
      <c r="EN3" s="6">
        <f>IF(EJ3=EN2,$C$32,0)</f>
        <v>0</v>
      </c>
      <c r="EO3" s="6"/>
      <c r="EP3" s="6"/>
      <c r="EQ3" s="6"/>
      <c r="ER3" s="46">
        <f>IF(EJ3=EK2,$C$11,IF(EJ3=EL2,$C$18,IF(EJ3=EM2,$C$25,IF(EJ3=EN2,$C$32,0))))</f>
        <v>0</v>
      </c>
      <c r="ES3" s="46" t="str">
        <f t="shared" ref="ES3:ES9" si="12">IF(ER3=0,"",ER3)</f>
        <v/>
      </c>
      <c r="EU3" s="70">
        <f>'Zdravé potraviny'!B25</f>
        <v>0</v>
      </c>
      <c r="EV3" s="6">
        <f>IF(EU3=EV2,$C$11,0)</f>
        <v>0</v>
      </c>
      <c r="EW3" s="6">
        <f>IF(EU3=EW2,$C$18,0)</f>
        <v>0</v>
      </c>
      <c r="EX3" s="6">
        <f>IF(EU3=EX2,$C$25,0)</f>
        <v>0</v>
      </c>
      <c r="EY3" s="6">
        <f>IF(EU3=EY2,$C$32,0)</f>
        <v>0</v>
      </c>
      <c r="EZ3" s="6"/>
      <c r="FA3" s="6"/>
      <c r="FB3" s="6"/>
      <c r="FC3" s="46">
        <f>IF(EU3=EV2,$C$11,IF(EU3=EW2,$C$18,IF(EU3=EX2,$C$25,IF(EU3=EY2,$C$32,0))))</f>
        <v>0</v>
      </c>
      <c r="FD3" s="46" t="str">
        <f t="shared" ref="FD3:FD9" si="13">IF(FC3=0,"",FC3)</f>
        <v/>
      </c>
      <c r="FF3" s="70">
        <f>'Zdravé potraviny'!B26</f>
        <v>0</v>
      </c>
      <c r="FG3" s="6">
        <f>IF(FF3=FG2,$C$11,0)</f>
        <v>0</v>
      </c>
      <c r="FH3" s="6">
        <f>IF(FF3=FH2,$C$18,0)</f>
        <v>0</v>
      </c>
      <c r="FI3" s="6">
        <f>IF(FF3=FI2,$C$25,0)</f>
        <v>0</v>
      </c>
      <c r="FJ3" s="6">
        <f>IF(FF3=FJ2,$C$32,0)</f>
        <v>0</v>
      </c>
      <c r="FK3" s="6"/>
      <c r="FL3" s="6"/>
      <c r="FM3" s="6"/>
      <c r="FN3" s="46">
        <f>IF(FF3=FG2,$C$11,IF(FF3=FH2,$C$18,IF(FF3=FI2,$C$25,IF(FF3=FJ2,$C$32,0))))</f>
        <v>0</v>
      </c>
      <c r="FO3" s="46" t="str">
        <f t="shared" ref="FO3:FO9" si="14">IF(FN3=0,"",FN3)</f>
        <v/>
      </c>
    </row>
    <row r="4" spans="1:171" x14ac:dyDescent="0.25">
      <c r="H4" s="4"/>
      <c r="I4" s="6">
        <f>IF(H3=I2,$C$12,0)</f>
        <v>0</v>
      </c>
      <c r="J4" s="6">
        <f>IF(H3=J2,$C$19,0)</f>
        <v>0</v>
      </c>
      <c r="K4" s="6">
        <f>IF(H3=K2,$C$26,0)</f>
        <v>0</v>
      </c>
      <c r="L4" s="6">
        <f>IF(H3=L2,$C$33,0)</f>
        <v>0</v>
      </c>
      <c r="M4" s="6"/>
      <c r="N4" s="6"/>
      <c r="O4" s="6"/>
      <c r="P4" s="46">
        <f>IF(H3=I2,$C$12,IF(H3=J2,$C$19,IF(H3=K2,$C$26,IF(H3=L2,$C$33,0))))</f>
        <v>0</v>
      </c>
      <c r="Q4" s="46" t="str">
        <f t="shared" si="0"/>
        <v/>
      </c>
      <c r="S4" s="4"/>
      <c r="T4" s="6">
        <f>IF(S3=T2,$C$12,0)</f>
        <v>0</v>
      </c>
      <c r="U4" s="6">
        <f>IF(S3=U2,$C$19,0)</f>
        <v>0</v>
      </c>
      <c r="V4" s="6">
        <f>IF(S3=V2,$C$26,0)</f>
        <v>0</v>
      </c>
      <c r="W4" s="6">
        <f>IF(S3=W2,$C$33,0)</f>
        <v>0</v>
      </c>
      <c r="X4" s="6"/>
      <c r="Y4" s="6"/>
      <c r="Z4" s="6"/>
      <c r="AA4" s="46">
        <f>IF(S3=T2,$C$12,IF(S3=U2,$C$19,IF(S3=V2,$C$26,IF(S3=W2,$C$33,0))))</f>
        <v>0</v>
      </c>
      <c r="AB4" s="46" t="str">
        <f t="shared" si="1"/>
        <v/>
      </c>
      <c r="AD4" s="4"/>
      <c r="AE4" s="6">
        <f>IF(AD3=AE2,$C$12,0)</f>
        <v>0</v>
      </c>
      <c r="AF4" s="6">
        <f>IF(AD3=AF2,$C$19,0)</f>
        <v>0</v>
      </c>
      <c r="AG4" s="6">
        <f>IF(AD3=AG2,$C$26,0)</f>
        <v>0</v>
      </c>
      <c r="AH4" s="6">
        <f>IF(AD3=AH2,$C$33,0)</f>
        <v>0</v>
      </c>
      <c r="AI4" s="6"/>
      <c r="AJ4" s="6"/>
      <c r="AK4" s="6"/>
      <c r="AL4" s="46">
        <f>IF(AD3=AE2,$C$12,IF(AD3=AF2,$C$19,IF(AD3=AG2,$C$26,IF(AD3=AH2,$C$33,0))))</f>
        <v>0</v>
      </c>
      <c r="AM4" s="46" t="str">
        <f t="shared" si="2"/>
        <v/>
      </c>
      <c r="AO4" s="4"/>
      <c r="AP4" s="6">
        <f>IF(AO3=AP2,$C$12,0)</f>
        <v>0</v>
      </c>
      <c r="AQ4" s="6">
        <f>IF(AO3=AQ2,$C$19,0)</f>
        <v>0</v>
      </c>
      <c r="AR4" s="6">
        <f>IF(AO3=AR2,$C$26,0)</f>
        <v>0</v>
      </c>
      <c r="AS4" s="6">
        <f>IF(AO3=AS2,$C$33,0)</f>
        <v>0</v>
      </c>
      <c r="AT4" s="6"/>
      <c r="AU4" s="6"/>
      <c r="AV4" s="6"/>
      <c r="AW4" s="46">
        <f>IF(AO3=AP2,$C$12,IF(AO3=AQ2,$C$19,IF(AO3=AR2,$C$26,IF(AO3=AS2,$C$33,0))))</f>
        <v>0</v>
      </c>
      <c r="AX4" s="46" t="str">
        <f t="shared" si="3"/>
        <v/>
      </c>
      <c r="AZ4" s="4"/>
      <c r="BA4" s="6">
        <f>IF(AZ3=BA2,$C$12,0)</f>
        <v>0</v>
      </c>
      <c r="BB4" s="6">
        <f>IF(AZ3=BB2,$C$19,0)</f>
        <v>0</v>
      </c>
      <c r="BC4" s="6">
        <f>IF(AZ3=BC2,$C$26,0)</f>
        <v>0</v>
      </c>
      <c r="BD4" s="6">
        <f>IF(AZ3=BD2,$C$33,0)</f>
        <v>0</v>
      </c>
      <c r="BE4" s="6"/>
      <c r="BF4" s="6"/>
      <c r="BG4" s="6"/>
      <c r="BH4" s="46">
        <f>IF(AZ3=BA2,$C$12,IF(AZ3=BB2,$C$19,IF(AZ3=BC2,$C$26,IF(AZ3=BD2,$C$33,0))))</f>
        <v>0</v>
      </c>
      <c r="BI4" s="46" t="str">
        <f t="shared" si="4"/>
        <v/>
      </c>
      <c r="BK4" s="4"/>
      <c r="BL4" s="6">
        <f>IF(BK3=BL2,$C$12,0)</f>
        <v>0</v>
      </c>
      <c r="BM4" s="6">
        <f>IF(BK3=BM2,$C$19,0)</f>
        <v>0</v>
      </c>
      <c r="BN4" s="6">
        <f>IF(BK3=BN2,$C$26,0)</f>
        <v>0</v>
      </c>
      <c r="BO4" s="6">
        <f>IF(BK3=BO2,$C$33,0)</f>
        <v>0</v>
      </c>
      <c r="BP4" s="6"/>
      <c r="BQ4" s="6"/>
      <c r="BR4" s="6"/>
      <c r="BS4" s="46">
        <f>IF(BK3=BL2,$C$12,IF(BK3=BM2,$C$19,IF(BK3=BN2,$C$26,IF(BK3=BO2,$C$33,0))))</f>
        <v>0</v>
      </c>
      <c r="BT4" s="46" t="str">
        <f t="shared" si="5"/>
        <v/>
      </c>
      <c r="BV4" s="4"/>
      <c r="BW4" s="6">
        <f>IF(BV3=BW2,$C$12,0)</f>
        <v>0</v>
      </c>
      <c r="BX4" s="6">
        <f>IF(BV3=BX2,$C$19,0)</f>
        <v>0</v>
      </c>
      <c r="BY4" s="6">
        <f>IF(BV3=BY2,$C$26,0)</f>
        <v>0</v>
      </c>
      <c r="BZ4" s="6">
        <f>IF(BV3=BZ2,$C$33,0)</f>
        <v>0</v>
      </c>
      <c r="CA4" s="6"/>
      <c r="CB4" s="6"/>
      <c r="CC4" s="6"/>
      <c r="CD4" s="46">
        <f>IF(BV3=BW2,$C$12,IF(BV3=BX2,$C$19,IF(BV3=BY2,$C$26,IF(BV3=BZ2,$C$33,0))))</f>
        <v>0</v>
      </c>
      <c r="CE4" s="46" t="str">
        <f t="shared" si="6"/>
        <v/>
      </c>
      <c r="CG4" s="4"/>
      <c r="CH4" s="6">
        <f>IF(CG3=CH2,$C$12,0)</f>
        <v>0</v>
      </c>
      <c r="CI4" s="6">
        <f>IF(CG3=CI2,$C$19,0)</f>
        <v>0</v>
      </c>
      <c r="CJ4" s="6">
        <f>IF(CG3=CJ2,$C$26,0)</f>
        <v>0</v>
      </c>
      <c r="CK4" s="6">
        <f>IF(CG3=CK2,$C$33,0)</f>
        <v>0</v>
      </c>
      <c r="CL4" s="6"/>
      <c r="CM4" s="6"/>
      <c r="CN4" s="6"/>
      <c r="CO4" s="46">
        <f>IF(CG3=CH2,$C$12,IF(CG3=CI2,$C$19,IF(CG3=CJ2,$C$26,IF(CG3=CK2,$C$33,0))))</f>
        <v>0</v>
      </c>
      <c r="CP4" s="46" t="str">
        <f t="shared" si="7"/>
        <v/>
      </c>
      <c r="CR4" s="4"/>
      <c r="CS4" s="6">
        <f>IF(CR3=CS2,$C$12,0)</f>
        <v>0</v>
      </c>
      <c r="CT4" s="6">
        <f>IF(CR3=CT2,$C$19,0)</f>
        <v>0</v>
      </c>
      <c r="CU4" s="6">
        <f>IF(CR3=CU2,$C$26,0)</f>
        <v>0</v>
      </c>
      <c r="CV4" s="6">
        <f>IF(CR3=CV2,$C$33,0)</f>
        <v>0</v>
      </c>
      <c r="CW4" s="6"/>
      <c r="CX4" s="6"/>
      <c r="CY4" s="6"/>
      <c r="CZ4" s="46">
        <f>IF(CR3=CS2,$C$12,IF(CR3=CT2,$C$19,IF(CR3=CU2,$C$26,IF(CR3=CV2,$C$33,0))))</f>
        <v>0</v>
      </c>
      <c r="DA4" s="46" t="str">
        <f t="shared" si="8"/>
        <v/>
      </c>
      <c r="DC4" s="4"/>
      <c r="DD4" s="6">
        <f>IF(DC3=DD2,$C$12,0)</f>
        <v>0</v>
      </c>
      <c r="DE4" s="6">
        <f>IF(DC3=DE2,$C$19,0)</f>
        <v>0</v>
      </c>
      <c r="DF4" s="6">
        <f>IF(DC3=DF2,$C$26,0)</f>
        <v>0</v>
      </c>
      <c r="DG4" s="6">
        <f>IF(DC3=DG2,$C$33,0)</f>
        <v>0</v>
      </c>
      <c r="DH4" s="6"/>
      <c r="DI4" s="6"/>
      <c r="DJ4" s="6"/>
      <c r="DK4" s="46">
        <f>IF(DC3=DD2,$C$12,IF(DC3=DE2,$C$19,IF(DC3=DF2,$C$26,IF(DC3=DG2,$C$33,0))))</f>
        <v>0</v>
      </c>
      <c r="DL4" s="46" t="str">
        <f t="shared" si="9"/>
        <v/>
      </c>
      <c r="DN4" s="4"/>
      <c r="DO4" s="6">
        <f>IF(DN3=DO2,$C$12,0)</f>
        <v>0</v>
      </c>
      <c r="DP4" s="6">
        <f>IF(DN3=DP2,$C$19,0)</f>
        <v>0</v>
      </c>
      <c r="DQ4" s="6">
        <f>IF(DN3=DQ2,$C$26,0)</f>
        <v>0</v>
      </c>
      <c r="DR4" s="6">
        <f>IF(DN3=DR2,$C$33,0)</f>
        <v>0</v>
      </c>
      <c r="DS4" s="6"/>
      <c r="DT4" s="6"/>
      <c r="DU4" s="6"/>
      <c r="DV4" s="46">
        <f>IF(DN3=DO2,$C$12,IF(DN3=DP2,$C$19,IF(DN3=DQ2,$C$26,IF(DN3=DR2,$C$33,0))))</f>
        <v>0</v>
      </c>
      <c r="DW4" s="46" t="str">
        <f t="shared" si="10"/>
        <v/>
      </c>
      <c r="DY4" s="4"/>
      <c r="DZ4" s="6">
        <f>IF(DY3=DZ2,$C$12,0)</f>
        <v>0</v>
      </c>
      <c r="EA4" s="6">
        <f>IF(DY3=EA2,$C$19,0)</f>
        <v>0</v>
      </c>
      <c r="EB4" s="6">
        <f>IF(DY3=EB2,$C$26,0)</f>
        <v>0</v>
      </c>
      <c r="EC4" s="6">
        <f>IF(DY3=EC2,$C$33,0)</f>
        <v>0</v>
      </c>
      <c r="ED4" s="6"/>
      <c r="EE4" s="6"/>
      <c r="EF4" s="6"/>
      <c r="EG4" s="46">
        <f>IF(DY3=DZ2,$C$12,IF(DY3=EA2,$C$19,IF(DY3=EB2,$C$26,IF(DY3=EC2,$C$33,0))))</f>
        <v>0</v>
      </c>
      <c r="EH4" s="46" t="str">
        <f t="shared" si="11"/>
        <v/>
      </c>
      <c r="EJ4" s="4"/>
      <c r="EK4" s="6">
        <f>IF(EJ3=EK2,$C$12,0)</f>
        <v>0</v>
      </c>
      <c r="EL4" s="6">
        <f>IF(EJ3=EL2,$C$19,0)</f>
        <v>0</v>
      </c>
      <c r="EM4" s="6">
        <f>IF(EJ3=EM2,$C$26,0)</f>
        <v>0</v>
      </c>
      <c r="EN4" s="6">
        <f>IF(EJ3=EN2,$C$33,0)</f>
        <v>0</v>
      </c>
      <c r="EO4" s="6"/>
      <c r="EP4" s="6"/>
      <c r="EQ4" s="6"/>
      <c r="ER4" s="46">
        <f>IF(EJ3=EK2,$C$12,IF(EJ3=EL2,$C$19,IF(EJ3=EM2,$C$26,IF(EJ3=EN2,$C$33,0))))</f>
        <v>0</v>
      </c>
      <c r="ES4" s="46" t="str">
        <f t="shared" si="12"/>
        <v/>
      </c>
      <c r="EU4" s="4"/>
      <c r="EV4" s="6">
        <f>IF(EU3=EV2,$C$12,0)</f>
        <v>0</v>
      </c>
      <c r="EW4" s="6">
        <f>IF(EU3=EW2,$C$19,0)</f>
        <v>0</v>
      </c>
      <c r="EX4" s="6">
        <f>IF(EU3=EX2,$C$26,0)</f>
        <v>0</v>
      </c>
      <c r="EY4" s="6">
        <f>IF(EU3=EY2,$C$33,0)</f>
        <v>0</v>
      </c>
      <c r="EZ4" s="6"/>
      <c r="FA4" s="6"/>
      <c r="FB4" s="6"/>
      <c r="FC4" s="46">
        <f>IF(EU3=EV2,$C$12,IF(EU3=EW2,$C$19,IF(EU3=EX2,$C$26,IF(EU3=EY2,$C$33,0))))</f>
        <v>0</v>
      </c>
      <c r="FD4" s="46" t="str">
        <f t="shared" si="13"/>
        <v/>
      </c>
      <c r="FF4" s="4"/>
      <c r="FG4" s="6">
        <f>IF(FF3=FG2,$C$12,0)</f>
        <v>0</v>
      </c>
      <c r="FH4" s="6">
        <f>IF(FF3=FH2,$C$19,0)</f>
        <v>0</v>
      </c>
      <c r="FI4" s="6">
        <f>IF(FF3=FI2,$C$26,0)</f>
        <v>0</v>
      </c>
      <c r="FJ4" s="6">
        <f>IF(FF3=FJ2,$C$33,0)</f>
        <v>0</v>
      </c>
      <c r="FK4" s="6"/>
      <c r="FL4" s="6"/>
      <c r="FM4" s="6"/>
      <c r="FN4" s="46">
        <f>IF(FF3=FG2,$C$12,IF(FF3=FH2,$C$19,IF(FF3=FI2,$C$26,IF(FF3=FJ2,$C$33,0))))</f>
        <v>0</v>
      </c>
      <c r="FO4" s="46" t="str">
        <f t="shared" si="14"/>
        <v/>
      </c>
    </row>
    <row r="5" spans="1:171" x14ac:dyDescent="0.25">
      <c r="H5" s="4"/>
      <c r="I5" s="6">
        <f>IF(H3=I2,$C$13,0)</f>
        <v>0</v>
      </c>
      <c r="J5" s="6">
        <f>IF(H3=J2,$C$20,0)</f>
        <v>0</v>
      </c>
      <c r="K5" s="6">
        <f>IF(H3=K2,$C$27,0)</f>
        <v>0</v>
      </c>
      <c r="L5" s="6">
        <f>IF(H3=L2,$C$34,0)</f>
        <v>0</v>
      </c>
      <c r="M5" s="6"/>
      <c r="N5" s="6"/>
      <c r="O5" s="6"/>
      <c r="P5" s="46">
        <f>IF(H3=I2,$C$13,IF(H3=J2,$C$20,IF(H3=K2,$C$27,IF(H3=L2,$C$34,0))))</f>
        <v>0</v>
      </c>
      <c r="Q5" s="46" t="str">
        <f t="shared" si="0"/>
        <v/>
      </c>
      <c r="S5" s="4"/>
      <c r="T5" s="6">
        <f>IF(S3=T2,$C$13,0)</f>
        <v>0</v>
      </c>
      <c r="U5" s="6">
        <f>IF(S3=U2,$C$20,0)</f>
        <v>0</v>
      </c>
      <c r="V5" s="6">
        <f>IF(S3=V2,$C$27,0)</f>
        <v>0</v>
      </c>
      <c r="W5" s="6">
        <f>IF(S3=W2,$C$34,0)</f>
        <v>0</v>
      </c>
      <c r="X5" s="6"/>
      <c r="Y5" s="6"/>
      <c r="Z5" s="6"/>
      <c r="AA5" s="46">
        <f>IF(S3=T2,$C$13,IF(S3=U2,$C$20,IF(S3=V2,$C$27,IF(S3=W2,$C$34,0))))</f>
        <v>0</v>
      </c>
      <c r="AB5" s="46" t="str">
        <f t="shared" si="1"/>
        <v/>
      </c>
      <c r="AD5" s="4"/>
      <c r="AE5" s="6">
        <f>IF(AD3=AE2,$C$13,0)</f>
        <v>0</v>
      </c>
      <c r="AF5" s="6">
        <f>IF(AD3=AF2,$C$20,0)</f>
        <v>0</v>
      </c>
      <c r="AG5" s="6">
        <f>IF(AD3=AG2,$C$27,0)</f>
        <v>0</v>
      </c>
      <c r="AH5" s="6">
        <f>IF(AD3=AH2,$C$34,0)</f>
        <v>0</v>
      </c>
      <c r="AI5" s="6"/>
      <c r="AJ5" s="6"/>
      <c r="AK5" s="6"/>
      <c r="AL5" s="46">
        <f>IF(AD3=AE2,$C$13,IF(AD3=AF2,$C$20,IF(AD3=AG2,$C$27,IF(AD3=AH2,$C$34,0))))</f>
        <v>0</v>
      </c>
      <c r="AM5" s="46" t="str">
        <f t="shared" si="2"/>
        <v/>
      </c>
      <c r="AO5" s="4"/>
      <c r="AP5" s="6">
        <f>IF(AO3=AP2,$C$13,0)</f>
        <v>0</v>
      </c>
      <c r="AQ5" s="6">
        <f>IF(AO3=AQ2,$C$20,0)</f>
        <v>0</v>
      </c>
      <c r="AR5" s="6">
        <f>IF(AO3=AR2,$C$27,0)</f>
        <v>0</v>
      </c>
      <c r="AS5" s="6">
        <f>IF(AO3=AS2,$C$34,0)</f>
        <v>0</v>
      </c>
      <c r="AT5" s="6"/>
      <c r="AU5" s="6"/>
      <c r="AV5" s="6"/>
      <c r="AW5" s="46">
        <f>IF(AO3=AP2,$C$13,IF(AO3=AQ2,$C$20,IF(AO3=AR2,$C$27,IF(AO3=AS2,$C$34,0))))</f>
        <v>0</v>
      </c>
      <c r="AX5" s="46" t="str">
        <f t="shared" si="3"/>
        <v/>
      </c>
      <c r="AZ5" s="4"/>
      <c r="BA5" s="6">
        <f>IF(AZ3=BA2,$C$13,0)</f>
        <v>0</v>
      </c>
      <c r="BB5" s="6">
        <f>IF(AZ3=BB2,$C$20,0)</f>
        <v>0</v>
      </c>
      <c r="BC5" s="6">
        <f>IF(AZ3=BC2,$C$27,0)</f>
        <v>0</v>
      </c>
      <c r="BD5" s="6">
        <f>IF(AZ3=BD2,$C$34,0)</f>
        <v>0</v>
      </c>
      <c r="BE5" s="6"/>
      <c r="BF5" s="6"/>
      <c r="BG5" s="6"/>
      <c r="BH5" s="46">
        <f>IF(AZ3=BA2,$C$13,IF(AZ3=BB2,$C$20,IF(AZ3=BC2,$C$27,IF(AZ3=BD2,$C$34,0))))</f>
        <v>0</v>
      </c>
      <c r="BI5" s="46" t="str">
        <f t="shared" si="4"/>
        <v/>
      </c>
      <c r="BK5" s="4"/>
      <c r="BL5" s="6">
        <f>IF(BK3=BL2,$C$13,0)</f>
        <v>0</v>
      </c>
      <c r="BM5" s="6">
        <f>IF(BK3=BM2,$C$20,0)</f>
        <v>0</v>
      </c>
      <c r="BN5" s="6">
        <f>IF(BK3=BN2,$C$27,0)</f>
        <v>0</v>
      </c>
      <c r="BO5" s="6">
        <f>IF(BK3=BO2,$C$34,0)</f>
        <v>0</v>
      </c>
      <c r="BP5" s="6"/>
      <c r="BQ5" s="6"/>
      <c r="BR5" s="6"/>
      <c r="BS5" s="46">
        <f>IF(BK3=BL2,$C$13,IF(BK3=BM2,$C$20,IF(BK3=BN2,$C$27,IF(BK3=BO2,$C$34,0))))</f>
        <v>0</v>
      </c>
      <c r="BT5" s="46" t="str">
        <f t="shared" si="5"/>
        <v/>
      </c>
      <c r="BV5" s="4"/>
      <c r="BW5" s="6">
        <f>IF(BV3=BW2,$C$13,0)</f>
        <v>0</v>
      </c>
      <c r="BX5" s="6">
        <f>IF(BV3=BX2,$C$20,0)</f>
        <v>0</v>
      </c>
      <c r="BY5" s="6">
        <f>IF(BV3=BY2,$C$27,0)</f>
        <v>0</v>
      </c>
      <c r="BZ5" s="6">
        <f>IF(BV3=BZ2,$C$34,0)</f>
        <v>0</v>
      </c>
      <c r="CA5" s="6"/>
      <c r="CB5" s="6"/>
      <c r="CC5" s="6"/>
      <c r="CD5" s="46">
        <f>IF(BV3=BW2,$C$13,IF(BV3=BX2,$C$20,IF(BV3=BY2,$C$27,IF(BV3=BZ2,$C$34,0))))</f>
        <v>0</v>
      </c>
      <c r="CE5" s="46" t="str">
        <f t="shared" si="6"/>
        <v/>
      </c>
      <c r="CG5" s="4"/>
      <c r="CH5" s="6">
        <f>IF(CG3=CH2,$C$13,0)</f>
        <v>0</v>
      </c>
      <c r="CI5" s="6">
        <f>IF(CG3=CI2,$C$20,0)</f>
        <v>0</v>
      </c>
      <c r="CJ5" s="6">
        <f>IF(CG3=CJ2,$C$27,0)</f>
        <v>0</v>
      </c>
      <c r="CK5" s="6">
        <f>IF(CG3=CK2,$C$34,0)</f>
        <v>0</v>
      </c>
      <c r="CL5" s="6"/>
      <c r="CM5" s="6"/>
      <c r="CN5" s="6"/>
      <c r="CO5" s="46">
        <f>IF(CG3=CH2,$C$13,IF(CG3=CI2,$C$20,IF(CG3=CJ2,$C$27,IF(CG3=CK2,$C$34,0))))</f>
        <v>0</v>
      </c>
      <c r="CP5" s="46" t="str">
        <f t="shared" si="7"/>
        <v/>
      </c>
      <c r="CR5" s="4"/>
      <c r="CS5" s="6">
        <f>IF(CR3=CS2,$C$13,0)</f>
        <v>0</v>
      </c>
      <c r="CT5" s="6">
        <f>IF(CR3=CT2,$C$20,0)</f>
        <v>0</v>
      </c>
      <c r="CU5" s="6">
        <f>IF(CR3=CU2,$C$27,0)</f>
        <v>0</v>
      </c>
      <c r="CV5" s="6">
        <f>IF(CR3=CV2,$C$34,0)</f>
        <v>0</v>
      </c>
      <c r="CW5" s="6"/>
      <c r="CX5" s="6"/>
      <c r="CY5" s="6"/>
      <c r="CZ5" s="46">
        <f>IF(CR3=CS2,$C$13,IF(CR3=CT2,$C$20,IF(CR3=CU2,$C$27,IF(CR3=CV2,$C$34,0))))</f>
        <v>0</v>
      </c>
      <c r="DA5" s="46" t="str">
        <f t="shared" si="8"/>
        <v/>
      </c>
      <c r="DC5" s="4"/>
      <c r="DD5" s="6">
        <f>IF(DC3=DD2,$C$13,0)</f>
        <v>0</v>
      </c>
      <c r="DE5" s="6">
        <f>IF(DC3=DE2,$C$20,0)</f>
        <v>0</v>
      </c>
      <c r="DF5" s="6">
        <f>IF(DC3=DF2,$C$27,0)</f>
        <v>0</v>
      </c>
      <c r="DG5" s="6">
        <f>IF(DC3=DG2,$C$34,0)</f>
        <v>0</v>
      </c>
      <c r="DH5" s="6"/>
      <c r="DI5" s="6"/>
      <c r="DJ5" s="6"/>
      <c r="DK5" s="46">
        <f>IF(DC3=DD2,$C$13,IF(DC3=DE2,$C$20,IF(DC3=DF2,$C$27,IF(DC3=DG2,$C$34,0))))</f>
        <v>0</v>
      </c>
      <c r="DL5" s="46" t="str">
        <f t="shared" si="9"/>
        <v/>
      </c>
      <c r="DN5" s="4"/>
      <c r="DO5" s="6">
        <f>IF(DN3=DO2,$C$13,0)</f>
        <v>0</v>
      </c>
      <c r="DP5" s="6">
        <f>IF(DN3=DP2,$C$20,0)</f>
        <v>0</v>
      </c>
      <c r="DQ5" s="6">
        <f>IF(DN3=DQ2,$C$27,0)</f>
        <v>0</v>
      </c>
      <c r="DR5" s="6">
        <f>IF(DN3=DR2,$C$34,0)</f>
        <v>0</v>
      </c>
      <c r="DS5" s="6"/>
      <c r="DT5" s="6"/>
      <c r="DU5" s="6"/>
      <c r="DV5" s="46">
        <f>IF(DN3=DO2,$C$13,IF(DN3=DP2,$C$20,IF(DN3=DQ2,$C$27,IF(DN3=DR2,$C$34,0))))</f>
        <v>0</v>
      </c>
      <c r="DW5" s="46" t="str">
        <f t="shared" si="10"/>
        <v/>
      </c>
      <c r="DY5" s="4"/>
      <c r="DZ5" s="6">
        <f>IF(DY3=DZ2,$C$13,0)</f>
        <v>0</v>
      </c>
      <c r="EA5" s="6">
        <f>IF(DY3=EA2,$C$20,0)</f>
        <v>0</v>
      </c>
      <c r="EB5" s="6">
        <f>IF(DY3=EB2,$C$27,0)</f>
        <v>0</v>
      </c>
      <c r="EC5" s="6">
        <f>IF(DY3=EC2,$C$34,0)</f>
        <v>0</v>
      </c>
      <c r="ED5" s="6"/>
      <c r="EE5" s="6"/>
      <c r="EF5" s="6"/>
      <c r="EG5" s="46">
        <f>IF(DY3=DZ2,$C$13,IF(DY3=EA2,$C$20,IF(DY3=EB2,$C$27,IF(DY3=EC2,$C$34,0))))</f>
        <v>0</v>
      </c>
      <c r="EH5" s="46" t="str">
        <f t="shared" si="11"/>
        <v/>
      </c>
      <c r="EJ5" s="4"/>
      <c r="EK5" s="6">
        <f>IF(EJ3=EK2,$C$13,0)</f>
        <v>0</v>
      </c>
      <c r="EL5" s="6">
        <f>IF(EJ3=EL2,$C$20,0)</f>
        <v>0</v>
      </c>
      <c r="EM5" s="6">
        <f>IF(EJ3=EM2,$C$27,0)</f>
        <v>0</v>
      </c>
      <c r="EN5" s="6">
        <f>IF(EJ3=EN2,$C$34,0)</f>
        <v>0</v>
      </c>
      <c r="EO5" s="6"/>
      <c r="EP5" s="6"/>
      <c r="EQ5" s="6"/>
      <c r="ER5" s="46">
        <f>IF(EJ3=EK2,$C$13,IF(EJ3=EL2,$C$20,IF(EJ3=EM2,$C$27,IF(EJ3=EN2,$C$34,0))))</f>
        <v>0</v>
      </c>
      <c r="ES5" s="46" t="str">
        <f t="shared" si="12"/>
        <v/>
      </c>
      <c r="EU5" s="4"/>
      <c r="EV5" s="6">
        <f>IF(EU3=EV2,$C$13,0)</f>
        <v>0</v>
      </c>
      <c r="EW5" s="6">
        <f>IF(EU3=EW2,$C$20,0)</f>
        <v>0</v>
      </c>
      <c r="EX5" s="6">
        <f>IF(EU3=EX2,$C$27,0)</f>
        <v>0</v>
      </c>
      <c r="EY5" s="6">
        <f>IF(EU3=EY2,$C$34,0)</f>
        <v>0</v>
      </c>
      <c r="EZ5" s="6"/>
      <c r="FA5" s="6"/>
      <c r="FB5" s="6"/>
      <c r="FC5" s="46">
        <f>IF(EU3=EV2,$C$13,IF(EU3=EW2,$C$20,IF(EU3=EX2,$C$27,IF(EU3=EY2,$C$34,0))))</f>
        <v>0</v>
      </c>
      <c r="FD5" s="46" t="str">
        <f t="shared" si="13"/>
        <v/>
      </c>
      <c r="FF5" s="4"/>
      <c r="FG5" s="6">
        <f>IF(FF3=FG2,$C$13,0)</f>
        <v>0</v>
      </c>
      <c r="FH5" s="6">
        <f>IF(FF3=FH2,$C$20,0)</f>
        <v>0</v>
      </c>
      <c r="FI5" s="6">
        <f>IF(FF3=FI2,$C$27,0)</f>
        <v>0</v>
      </c>
      <c r="FJ5" s="6">
        <f>IF(FF3=FJ2,$C$34,0)</f>
        <v>0</v>
      </c>
      <c r="FK5" s="6"/>
      <c r="FL5" s="6"/>
      <c r="FM5" s="6"/>
      <c r="FN5" s="46">
        <f>IF(FF3=FG2,$C$13,IF(FF3=FH2,$C$20,IF(FF3=FI2,$C$27,IF(FF3=FJ2,$C$34,0))))</f>
        <v>0</v>
      </c>
      <c r="FO5" s="46" t="str">
        <f t="shared" si="14"/>
        <v/>
      </c>
    </row>
    <row r="6" spans="1:171" x14ac:dyDescent="0.25">
      <c r="H6" s="4"/>
      <c r="I6" s="6">
        <f>IF(H3=I2,$C$14,0)</f>
        <v>0</v>
      </c>
      <c r="J6" s="6">
        <f>IF(H3=J2,$C$21,0)</f>
        <v>0</v>
      </c>
      <c r="K6" s="6">
        <f>IF(H3=K2,$C$28,0)</f>
        <v>0</v>
      </c>
      <c r="L6" s="6">
        <f>IF(H3=L2,$C$35,0)</f>
        <v>0</v>
      </c>
      <c r="M6" s="6"/>
      <c r="N6" s="6"/>
      <c r="O6" s="6"/>
      <c r="P6" s="46">
        <f>IF(H3=I2,$C$14,IF(H3=J2,$C$21,IF(H3=K2,$C$28,IF(H3=L2,$C$35,0))))</f>
        <v>0</v>
      </c>
      <c r="Q6" s="46" t="str">
        <f t="shared" si="0"/>
        <v/>
      </c>
      <c r="S6" s="4"/>
      <c r="T6" s="6">
        <f>IF(S3=T2,$C$14,0)</f>
        <v>0</v>
      </c>
      <c r="U6" s="6">
        <f>IF(S3=U2,$C$21,0)</f>
        <v>0</v>
      </c>
      <c r="V6" s="6">
        <f>IF(S3=V2,$C$28,0)</f>
        <v>0</v>
      </c>
      <c r="W6" s="6">
        <f>IF(S3=W2,$C$35,0)</f>
        <v>0</v>
      </c>
      <c r="X6" s="6"/>
      <c r="Y6" s="6"/>
      <c r="Z6" s="6"/>
      <c r="AA6" s="46">
        <f>IF(S3=T2,$C$14,IF(S3=U2,$C$21,IF(S3=V2,$C$28,IF(S3=W2,$C$35,0))))</f>
        <v>0</v>
      </c>
      <c r="AB6" s="46" t="str">
        <f t="shared" si="1"/>
        <v/>
      </c>
      <c r="AD6" s="4"/>
      <c r="AE6" s="6">
        <f>IF(AD3=AE2,$C$14,0)</f>
        <v>0</v>
      </c>
      <c r="AF6" s="6">
        <f>IF(AD3=AF2,$C$21,0)</f>
        <v>0</v>
      </c>
      <c r="AG6" s="6">
        <f>IF(AD3=AG2,$C$28,0)</f>
        <v>0</v>
      </c>
      <c r="AH6" s="6">
        <f>IF(AD3=AH2,$C$35,0)</f>
        <v>0</v>
      </c>
      <c r="AI6" s="6"/>
      <c r="AJ6" s="6"/>
      <c r="AK6" s="6"/>
      <c r="AL6" s="46">
        <f>IF(AD3=AE2,$C$14,IF(AD3=AF2,$C$21,IF(AD3=AG2,$C$28,IF(AD3=AH2,$C$35,0))))</f>
        <v>0</v>
      </c>
      <c r="AM6" s="46" t="str">
        <f t="shared" si="2"/>
        <v/>
      </c>
      <c r="AO6" s="4"/>
      <c r="AP6" s="6">
        <f>IF(AO3=AP2,$C$14,0)</f>
        <v>0</v>
      </c>
      <c r="AQ6" s="6">
        <f>IF(AO3=AQ2,$C$21,0)</f>
        <v>0</v>
      </c>
      <c r="AR6" s="6">
        <f>IF(AO3=AR2,$C$28,0)</f>
        <v>0</v>
      </c>
      <c r="AS6" s="6">
        <f>IF(AO3=AS2,$C$35,0)</f>
        <v>0</v>
      </c>
      <c r="AT6" s="6"/>
      <c r="AU6" s="6"/>
      <c r="AV6" s="6"/>
      <c r="AW6" s="46">
        <f>IF(AO3=AP2,$C$14,IF(AO3=AQ2,$C$21,IF(AO3=AR2,$C$28,IF(AO3=AS2,$C$35,0))))</f>
        <v>0</v>
      </c>
      <c r="AX6" s="46" t="str">
        <f t="shared" si="3"/>
        <v/>
      </c>
      <c r="AZ6" s="4"/>
      <c r="BA6" s="6">
        <f>IF(AZ3=BA2,$C$14,0)</f>
        <v>0</v>
      </c>
      <c r="BB6" s="6">
        <f>IF(AZ3=BB2,$C$21,0)</f>
        <v>0</v>
      </c>
      <c r="BC6" s="6">
        <f>IF(AZ3=BC2,$C$28,0)</f>
        <v>0</v>
      </c>
      <c r="BD6" s="6">
        <f>IF(AZ3=BD2,$C$35,0)</f>
        <v>0</v>
      </c>
      <c r="BE6" s="6"/>
      <c r="BF6" s="6"/>
      <c r="BG6" s="6"/>
      <c r="BH6" s="46">
        <f>IF(AZ3=BA2,$C$14,IF(AZ3=BB2,$C$21,IF(AZ3=BC2,$C$28,IF(AZ3=BD2,$C$35,0))))</f>
        <v>0</v>
      </c>
      <c r="BI6" s="46" t="str">
        <f t="shared" si="4"/>
        <v/>
      </c>
      <c r="BK6" s="4"/>
      <c r="BL6" s="6">
        <f>IF(BK3=BL2,$C$14,0)</f>
        <v>0</v>
      </c>
      <c r="BM6" s="6">
        <f>IF(BK3=BM2,$C$21,0)</f>
        <v>0</v>
      </c>
      <c r="BN6" s="6">
        <f>IF(BK3=BN2,$C$28,0)</f>
        <v>0</v>
      </c>
      <c r="BO6" s="6">
        <f>IF(BK3=BO2,$C$35,0)</f>
        <v>0</v>
      </c>
      <c r="BP6" s="6"/>
      <c r="BQ6" s="6"/>
      <c r="BR6" s="6"/>
      <c r="BS6" s="46">
        <f>IF(BK3=BL2,$C$14,IF(BK3=BM2,$C$21,IF(BK3=BN2,$C$28,IF(BK3=BO2,$C$35,0))))</f>
        <v>0</v>
      </c>
      <c r="BT6" s="46" t="str">
        <f t="shared" si="5"/>
        <v/>
      </c>
      <c r="BV6" s="4"/>
      <c r="BW6" s="6">
        <f>IF(BV3=BW2,$C$14,0)</f>
        <v>0</v>
      </c>
      <c r="BX6" s="6">
        <f>IF(BV3=BX2,$C$21,0)</f>
        <v>0</v>
      </c>
      <c r="BY6" s="6">
        <f>IF(BV3=BY2,$C$28,0)</f>
        <v>0</v>
      </c>
      <c r="BZ6" s="6">
        <f>IF(BV3=BZ2,$C$35,0)</f>
        <v>0</v>
      </c>
      <c r="CA6" s="6"/>
      <c r="CB6" s="6"/>
      <c r="CC6" s="6"/>
      <c r="CD6" s="46">
        <f>IF(BV3=BW2,$C$14,IF(BV3=BX2,$C$21,IF(BV3=BY2,$C$28,IF(BV3=BZ2,$C$35,0))))</f>
        <v>0</v>
      </c>
      <c r="CE6" s="46" t="str">
        <f t="shared" si="6"/>
        <v/>
      </c>
      <c r="CG6" s="4"/>
      <c r="CH6" s="6">
        <f>IF(CG3=CH2,$C$14,0)</f>
        <v>0</v>
      </c>
      <c r="CI6" s="6">
        <f>IF(CG3=CI2,$C$21,0)</f>
        <v>0</v>
      </c>
      <c r="CJ6" s="6">
        <f>IF(CG3=CJ2,$C$28,0)</f>
        <v>0</v>
      </c>
      <c r="CK6" s="6">
        <f>IF(CG3=CK2,$C$35,0)</f>
        <v>0</v>
      </c>
      <c r="CL6" s="6"/>
      <c r="CM6" s="6"/>
      <c r="CN6" s="6"/>
      <c r="CO6" s="46">
        <f>IF(CG3=CH2,$C$14,IF(CG3=CI2,$C$21,IF(CG3=CJ2,$C$28,IF(CG3=CK2,$C$35,0))))</f>
        <v>0</v>
      </c>
      <c r="CP6" s="46" t="str">
        <f t="shared" si="7"/>
        <v/>
      </c>
      <c r="CR6" s="4"/>
      <c r="CS6" s="6">
        <f>IF(CR3=CS2,$C$14,0)</f>
        <v>0</v>
      </c>
      <c r="CT6" s="6">
        <f>IF(CR3=CT2,$C$21,0)</f>
        <v>0</v>
      </c>
      <c r="CU6" s="6">
        <f>IF(CR3=CU2,$C$28,0)</f>
        <v>0</v>
      </c>
      <c r="CV6" s="6">
        <f>IF(CR3=CV2,$C$35,0)</f>
        <v>0</v>
      </c>
      <c r="CW6" s="6"/>
      <c r="CX6" s="6"/>
      <c r="CY6" s="6"/>
      <c r="CZ6" s="46">
        <f>IF(CR3=CS2,$C$14,IF(CR3=CT2,$C$21,IF(CR3=CU2,$C$28,IF(CR3=CV2,$C$35,0))))</f>
        <v>0</v>
      </c>
      <c r="DA6" s="46" t="str">
        <f t="shared" si="8"/>
        <v/>
      </c>
      <c r="DC6" s="4"/>
      <c r="DD6" s="6">
        <f>IF(DC3=DD2,$C$14,0)</f>
        <v>0</v>
      </c>
      <c r="DE6" s="6">
        <f>IF(DC3=DE2,$C$21,0)</f>
        <v>0</v>
      </c>
      <c r="DF6" s="6">
        <f>IF(DC3=DF2,$C$28,0)</f>
        <v>0</v>
      </c>
      <c r="DG6" s="6">
        <f>IF(DC3=DG2,$C$35,0)</f>
        <v>0</v>
      </c>
      <c r="DH6" s="6"/>
      <c r="DI6" s="6"/>
      <c r="DJ6" s="6"/>
      <c r="DK6" s="46">
        <f>IF(DC3=DD2,$C$14,IF(DC3=DE2,$C$21,IF(DC3=DF2,$C$28,IF(DC3=DG2,$C$35,0))))</f>
        <v>0</v>
      </c>
      <c r="DL6" s="46" t="str">
        <f t="shared" si="9"/>
        <v/>
      </c>
      <c r="DN6" s="4"/>
      <c r="DO6" s="6">
        <f>IF(DN3=DO2,$C$14,0)</f>
        <v>0</v>
      </c>
      <c r="DP6" s="6">
        <f>IF(DN3=DP2,$C$21,0)</f>
        <v>0</v>
      </c>
      <c r="DQ6" s="6">
        <f>IF(DN3=DQ2,$C$28,0)</f>
        <v>0</v>
      </c>
      <c r="DR6" s="6">
        <f>IF(DN3=DR2,$C$35,0)</f>
        <v>0</v>
      </c>
      <c r="DS6" s="6"/>
      <c r="DT6" s="6"/>
      <c r="DU6" s="6"/>
      <c r="DV6" s="46">
        <f>IF(DN3=DO2,$C$14,IF(DN3=DP2,$C$21,IF(DN3=DQ2,$C$28,IF(DN3=DR2,$C$35,0))))</f>
        <v>0</v>
      </c>
      <c r="DW6" s="46" t="str">
        <f t="shared" si="10"/>
        <v/>
      </c>
      <c r="DY6" s="4"/>
      <c r="DZ6" s="6">
        <f>IF(DY3=DZ2,$C$14,0)</f>
        <v>0</v>
      </c>
      <c r="EA6" s="6">
        <f>IF(DY3=EA2,$C$21,0)</f>
        <v>0</v>
      </c>
      <c r="EB6" s="6">
        <f>IF(DY3=EB2,$C$28,0)</f>
        <v>0</v>
      </c>
      <c r="EC6" s="6">
        <f>IF(DY3=EC2,$C$35,0)</f>
        <v>0</v>
      </c>
      <c r="ED6" s="6"/>
      <c r="EE6" s="6"/>
      <c r="EF6" s="6"/>
      <c r="EG6" s="46">
        <f>IF(DY3=DZ2,$C$14,IF(DY3=EA2,$C$21,IF(DY3=EB2,$C$28,IF(DY3=EC2,$C$35,0))))</f>
        <v>0</v>
      </c>
      <c r="EH6" s="46" t="str">
        <f t="shared" si="11"/>
        <v/>
      </c>
      <c r="EJ6" s="4"/>
      <c r="EK6" s="6">
        <f>IF(EJ3=EK2,$C$14,0)</f>
        <v>0</v>
      </c>
      <c r="EL6" s="6">
        <f>IF(EJ3=EL2,$C$21,0)</f>
        <v>0</v>
      </c>
      <c r="EM6" s="6">
        <f>IF(EJ3=EM2,$C$28,0)</f>
        <v>0</v>
      </c>
      <c r="EN6" s="6">
        <f>IF(EJ3=EN2,$C$35,0)</f>
        <v>0</v>
      </c>
      <c r="EO6" s="6"/>
      <c r="EP6" s="6"/>
      <c r="EQ6" s="6"/>
      <c r="ER6" s="46">
        <f>IF(EJ3=EK2,$C$14,IF(EJ3=EL2,$C$21,IF(EJ3=EM2,$C$28,IF(EJ3=EN2,$C$35,0))))</f>
        <v>0</v>
      </c>
      <c r="ES6" s="46" t="str">
        <f t="shared" si="12"/>
        <v/>
      </c>
      <c r="EU6" s="4"/>
      <c r="EV6" s="6">
        <f>IF(EU3=EV2,$C$14,0)</f>
        <v>0</v>
      </c>
      <c r="EW6" s="6">
        <f>IF(EU3=EW2,$C$21,0)</f>
        <v>0</v>
      </c>
      <c r="EX6" s="6">
        <f>IF(EU3=EX2,$C$28,0)</f>
        <v>0</v>
      </c>
      <c r="EY6" s="6">
        <f>IF(EU3=EY2,$C$35,0)</f>
        <v>0</v>
      </c>
      <c r="EZ6" s="6"/>
      <c r="FA6" s="6"/>
      <c r="FB6" s="6"/>
      <c r="FC6" s="46">
        <f>IF(EU3=EV2,$C$14,IF(EU3=EW2,$C$21,IF(EU3=EX2,$C$28,IF(EU3=EY2,$C$35,0))))</f>
        <v>0</v>
      </c>
      <c r="FD6" s="46" t="str">
        <f t="shared" si="13"/>
        <v/>
      </c>
      <c r="FF6" s="4"/>
      <c r="FG6" s="6">
        <f>IF(FF3=FG2,$C$14,0)</f>
        <v>0</v>
      </c>
      <c r="FH6" s="6">
        <f>IF(FF3=FH2,$C$21,0)</f>
        <v>0</v>
      </c>
      <c r="FI6" s="6">
        <f>IF(FF3=FI2,$C$28,0)</f>
        <v>0</v>
      </c>
      <c r="FJ6" s="6">
        <f>IF(FF3=FJ2,$C$35,0)</f>
        <v>0</v>
      </c>
      <c r="FK6" s="6"/>
      <c r="FL6" s="6"/>
      <c r="FM6" s="6"/>
      <c r="FN6" s="46">
        <f>IF(FF3=FG2,$C$14,IF(FF3=FH2,$C$21,IF(FF3=FI2,$C$28,IF(FF3=FJ2,$C$35,0))))</f>
        <v>0</v>
      </c>
      <c r="FO6" s="46" t="str">
        <f t="shared" si="14"/>
        <v/>
      </c>
    </row>
    <row r="7" spans="1:171" x14ac:dyDescent="0.25">
      <c r="H7" s="4"/>
      <c r="I7" s="6">
        <f>IF(H3=I2,$C$15,0)</f>
        <v>0</v>
      </c>
      <c r="J7" s="6">
        <f>IF(H3=J2,$C$22,0)</f>
        <v>0</v>
      </c>
      <c r="K7" s="6">
        <f>IF(H3=K2,$C$29,0)</f>
        <v>0</v>
      </c>
      <c r="L7" s="6">
        <f>IF(H3=L2,$C$36,0)</f>
        <v>0</v>
      </c>
      <c r="M7" s="6"/>
      <c r="N7" s="6"/>
      <c r="O7" s="6"/>
      <c r="P7" s="46">
        <f>IF(H3=I2,$C$15,IF(H3=J2,$C$22,IF(H3=K2,$C$29,IF(H3=L2,$C$36,0))))</f>
        <v>0</v>
      </c>
      <c r="Q7" s="46" t="str">
        <f t="shared" si="0"/>
        <v/>
      </c>
      <c r="S7" s="4"/>
      <c r="T7" s="6">
        <f>IF(S3=T2,$C$15,0)</f>
        <v>0</v>
      </c>
      <c r="U7" s="6">
        <f>IF(S3=U2,$C$22,0)</f>
        <v>0</v>
      </c>
      <c r="V7" s="6">
        <f>IF(S3=V2,$C$29,0)</f>
        <v>0</v>
      </c>
      <c r="W7" s="6">
        <f>IF(S3=W2,$C$36,0)</f>
        <v>0</v>
      </c>
      <c r="X7" s="6"/>
      <c r="Y7" s="6"/>
      <c r="Z7" s="6"/>
      <c r="AA7" s="46">
        <f>IF(S3=T2,$C$15,IF(S3=U2,$C$22,IF(S3=V2,$C$29,IF(S3=W2,$C$36,0))))</f>
        <v>0</v>
      </c>
      <c r="AB7" s="46" t="str">
        <f t="shared" si="1"/>
        <v/>
      </c>
      <c r="AD7" s="4"/>
      <c r="AE7" s="6">
        <f>IF(AD3=AE2,$C$15,0)</f>
        <v>0</v>
      </c>
      <c r="AF7" s="6">
        <f>IF(AD3=AF2,$C$22,0)</f>
        <v>0</v>
      </c>
      <c r="AG7" s="6">
        <f>IF(AD3=AG2,$C$29,0)</f>
        <v>0</v>
      </c>
      <c r="AH7" s="6">
        <f>IF(AD3=AH2,$C$36,0)</f>
        <v>0</v>
      </c>
      <c r="AI7" s="6"/>
      <c r="AJ7" s="6"/>
      <c r="AK7" s="6"/>
      <c r="AL7" s="46">
        <f>IF(AD3=AE2,$C$15,IF(AD3=AF2,$C$22,IF(AD3=AG2,$C$29,IF(AD3=AH2,$C$36,0))))</f>
        <v>0</v>
      </c>
      <c r="AM7" s="46" t="str">
        <f t="shared" si="2"/>
        <v/>
      </c>
      <c r="AO7" s="4"/>
      <c r="AP7" s="6">
        <f>IF(AO3=AP2,$C$15,0)</f>
        <v>0</v>
      </c>
      <c r="AQ7" s="6">
        <f>IF(AO3=AQ2,$C$22,0)</f>
        <v>0</v>
      </c>
      <c r="AR7" s="6">
        <f>IF(AO3=AR2,$C$29,0)</f>
        <v>0</v>
      </c>
      <c r="AS7" s="6">
        <f>IF(AO3=AS2,$C$36,0)</f>
        <v>0</v>
      </c>
      <c r="AT7" s="6"/>
      <c r="AU7" s="6"/>
      <c r="AV7" s="6"/>
      <c r="AW7" s="46">
        <f>IF(AO3=AP2,$C$15,IF(AO3=AQ2,$C$22,IF(AO3=AR2,$C$29,IF(AO3=AS2,$C$36,0))))</f>
        <v>0</v>
      </c>
      <c r="AX7" s="46" t="str">
        <f t="shared" si="3"/>
        <v/>
      </c>
      <c r="AZ7" s="4"/>
      <c r="BA7" s="6">
        <f>IF(AZ3=BA2,$C$15,0)</f>
        <v>0</v>
      </c>
      <c r="BB7" s="6">
        <f>IF(AZ3=BB2,$C$22,0)</f>
        <v>0</v>
      </c>
      <c r="BC7" s="6">
        <f>IF(AZ3=BC2,$C$29,0)</f>
        <v>0</v>
      </c>
      <c r="BD7" s="6">
        <f>IF(AZ3=BD2,$C$36,0)</f>
        <v>0</v>
      </c>
      <c r="BE7" s="6"/>
      <c r="BF7" s="6"/>
      <c r="BG7" s="6"/>
      <c r="BH7" s="46">
        <f>IF(AZ3=BA2,$C$15,IF(AZ3=BB2,$C$22,IF(AZ3=BC2,$C$29,IF(AZ3=BD2,$C$36,0))))</f>
        <v>0</v>
      </c>
      <c r="BI7" s="46" t="str">
        <f t="shared" si="4"/>
        <v/>
      </c>
      <c r="BK7" s="4"/>
      <c r="BL7" s="6">
        <f>IF(BK3=BL2,$C$15,0)</f>
        <v>0</v>
      </c>
      <c r="BM7" s="6">
        <f>IF(BK3=BM2,$C$22,0)</f>
        <v>0</v>
      </c>
      <c r="BN7" s="6">
        <f>IF(BK3=BN2,$C$29,0)</f>
        <v>0</v>
      </c>
      <c r="BO7" s="6">
        <f>IF(BK3=BO2,$C$36,0)</f>
        <v>0</v>
      </c>
      <c r="BP7" s="6"/>
      <c r="BQ7" s="6"/>
      <c r="BR7" s="6"/>
      <c r="BS7" s="46">
        <f>IF(BK3=BL2,$C$15,IF(BK3=BM2,$C$22,IF(BK3=BN2,$C$29,IF(BK3=BO2,$C$36,0))))</f>
        <v>0</v>
      </c>
      <c r="BT7" s="46" t="str">
        <f t="shared" si="5"/>
        <v/>
      </c>
      <c r="BV7" s="4"/>
      <c r="BW7" s="6">
        <f>IF(BV3=BW2,$C$15,0)</f>
        <v>0</v>
      </c>
      <c r="BX7" s="6">
        <f>IF(BV3=BX2,$C$22,0)</f>
        <v>0</v>
      </c>
      <c r="BY7" s="6">
        <f>IF(BV3=BY2,$C$29,0)</f>
        <v>0</v>
      </c>
      <c r="BZ7" s="6">
        <f>IF(BV3=BZ2,$C$36,0)</f>
        <v>0</v>
      </c>
      <c r="CA7" s="6"/>
      <c r="CB7" s="6"/>
      <c r="CC7" s="6"/>
      <c r="CD7" s="46">
        <f>IF(BV3=BW2,$C$15,IF(BV3=BX2,$C$22,IF(BV3=BY2,$C$29,IF(BV3=BZ2,$C$36,0))))</f>
        <v>0</v>
      </c>
      <c r="CE7" s="46" t="str">
        <f t="shared" si="6"/>
        <v/>
      </c>
      <c r="CG7" s="4"/>
      <c r="CH7" s="6">
        <f>IF(CG3=CH2,$C$15,0)</f>
        <v>0</v>
      </c>
      <c r="CI7" s="6">
        <f>IF(CG3=CI2,$C$22,0)</f>
        <v>0</v>
      </c>
      <c r="CJ7" s="6">
        <f>IF(CG3=CJ2,$C$29,0)</f>
        <v>0</v>
      </c>
      <c r="CK7" s="6">
        <f>IF(CG3=CK2,$C$36,0)</f>
        <v>0</v>
      </c>
      <c r="CL7" s="6"/>
      <c r="CM7" s="6"/>
      <c r="CN7" s="6"/>
      <c r="CO7" s="46">
        <f>IF(CG3=CH2,$C$15,IF(CG3=CI2,$C$22,IF(CG3=CJ2,$C$29,IF(CG3=CK2,$C$36,0))))</f>
        <v>0</v>
      </c>
      <c r="CP7" s="46" t="str">
        <f t="shared" si="7"/>
        <v/>
      </c>
      <c r="CR7" s="4"/>
      <c r="CS7" s="6">
        <f>IF(CR3=CS2,$C$15,0)</f>
        <v>0</v>
      </c>
      <c r="CT7" s="6">
        <f>IF(CR3=CT2,$C$22,0)</f>
        <v>0</v>
      </c>
      <c r="CU7" s="6">
        <f>IF(CR3=CU2,$C$29,0)</f>
        <v>0</v>
      </c>
      <c r="CV7" s="6">
        <f>IF(CR3=CV2,$C$36,0)</f>
        <v>0</v>
      </c>
      <c r="CW7" s="6"/>
      <c r="CX7" s="6"/>
      <c r="CY7" s="6"/>
      <c r="CZ7" s="46">
        <f>IF(CR3=CS2,$C$15,IF(CR3=CT2,$C$22,IF(CR3=CU2,$C$29,IF(CR3=CV2,$C$36,0))))</f>
        <v>0</v>
      </c>
      <c r="DA7" s="46" t="str">
        <f t="shared" si="8"/>
        <v/>
      </c>
      <c r="DC7" s="4"/>
      <c r="DD7" s="6">
        <f>IF(DC3=DD2,$C$15,0)</f>
        <v>0</v>
      </c>
      <c r="DE7" s="6">
        <f>IF(DC3=DE2,$C$22,0)</f>
        <v>0</v>
      </c>
      <c r="DF7" s="6">
        <f>IF(DC3=DF2,$C$29,0)</f>
        <v>0</v>
      </c>
      <c r="DG7" s="6">
        <f>IF(DC3=DG2,$C$36,0)</f>
        <v>0</v>
      </c>
      <c r="DH7" s="6"/>
      <c r="DI7" s="6"/>
      <c r="DJ7" s="6"/>
      <c r="DK7" s="46">
        <f>IF(DC3=DD2,$C$15,IF(DC3=DE2,$C$22,IF(DC3=DF2,$C$29,IF(DC3=DG2,$C$36,0))))</f>
        <v>0</v>
      </c>
      <c r="DL7" s="46" t="str">
        <f t="shared" si="9"/>
        <v/>
      </c>
      <c r="DN7" s="4"/>
      <c r="DO7" s="6">
        <f>IF(DN3=DO2,$C$15,0)</f>
        <v>0</v>
      </c>
      <c r="DP7" s="6">
        <f>IF(DN3=DP2,$C$22,0)</f>
        <v>0</v>
      </c>
      <c r="DQ7" s="6">
        <f>IF(DN3=DQ2,$C$29,0)</f>
        <v>0</v>
      </c>
      <c r="DR7" s="6">
        <f>IF(DN3=DR2,$C$36,0)</f>
        <v>0</v>
      </c>
      <c r="DS7" s="6"/>
      <c r="DT7" s="6"/>
      <c r="DU7" s="6"/>
      <c r="DV7" s="46">
        <f>IF(DN3=DO2,$C$15,IF(DN3=DP2,$C$22,IF(DN3=DQ2,$C$29,IF(DN3=DR2,$C$36,0))))</f>
        <v>0</v>
      </c>
      <c r="DW7" s="46" t="str">
        <f t="shared" si="10"/>
        <v/>
      </c>
      <c r="DY7" s="4"/>
      <c r="DZ7" s="6">
        <f>IF(DY3=DZ2,$C$15,0)</f>
        <v>0</v>
      </c>
      <c r="EA7" s="6">
        <f>IF(DY3=EA2,$C$22,0)</f>
        <v>0</v>
      </c>
      <c r="EB7" s="6">
        <f>IF(DY3=EB2,$C$29,0)</f>
        <v>0</v>
      </c>
      <c r="EC7" s="6">
        <f>IF(DY3=EC2,$C$36,0)</f>
        <v>0</v>
      </c>
      <c r="ED7" s="6"/>
      <c r="EE7" s="6"/>
      <c r="EF7" s="6"/>
      <c r="EG7" s="46">
        <f>IF(DY3=DZ2,$C$15,IF(DY3=EA2,$C$22,IF(DY3=EB2,$C$29,IF(DY3=EC2,$C$36,0))))</f>
        <v>0</v>
      </c>
      <c r="EH7" s="46" t="str">
        <f t="shared" si="11"/>
        <v/>
      </c>
      <c r="EJ7" s="4"/>
      <c r="EK7" s="6">
        <f>IF(EJ3=EK2,$C$15,0)</f>
        <v>0</v>
      </c>
      <c r="EL7" s="6">
        <f>IF(EJ3=EL2,$C$22,0)</f>
        <v>0</v>
      </c>
      <c r="EM7" s="6">
        <f>IF(EJ3=EM2,$C$29,0)</f>
        <v>0</v>
      </c>
      <c r="EN7" s="6">
        <f>IF(EJ3=EN2,$C$36,0)</f>
        <v>0</v>
      </c>
      <c r="EO7" s="6"/>
      <c r="EP7" s="6"/>
      <c r="EQ7" s="6"/>
      <c r="ER7" s="46">
        <f>IF(EJ3=EK2,$C$15,IF(EJ3=EL2,$C$22,IF(EJ3=EM2,$C$29,IF(EJ3=EN2,$C$36,0))))</f>
        <v>0</v>
      </c>
      <c r="ES7" s="46" t="str">
        <f t="shared" si="12"/>
        <v/>
      </c>
      <c r="EU7" s="4"/>
      <c r="EV7" s="6">
        <f>IF(EU3=EV2,$C$15,0)</f>
        <v>0</v>
      </c>
      <c r="EW7" s="6">
        <f>IF(EU3=EW2,$C$22,0)</f>
        <v>0</v>
      </c>
      <c r="EX7" s="6">
        <f>IF(EU3=EX2,$C$29,0)</f>
        <v>0</v>
      </c>
      <c r="EY7" s="6">
        <f>IF(EU3=EY2,$C$36,0)</f>
        <v>0</v>
      </c>
      <c r="EZ7" s="6"/>
      <c r="FA7" s="6"/>
      <c r="FB7" s="6"/>
      <c r="FC7" s="46">
        <f>IF(EU3=EV2,$C$15,IF(EU3=EW2,$C$22,IF(EU3=EX2,$C$29,IF(EU3=EY2,$C$36,0))))</f>
        <v>0</v>
      </c>
      <c r="FD7" s="46" t="str">
        <f t="shared" si="13"/>
        <v/>
      </c>
      <c r="FF7" s="4"/>
      <c r="FG7" s="6">
        <f>IF(FF3=FG2,$C$15,0)</f>
        <v>0</v>
      </c>
      <c r="FH7" s="6">
        <f>IF(FF3=FH2,$C$22,0)</f>
        <v>0</v>
      </c>
      <c r="FI7" s="6">
        <f>IF(FF3=FI2,$C$29,0)</f>
        <v>0</v>
      </c>
      <c r="FJ7" s="6">
        <f>IF(FF3=FJ2,$C$36,0)</f>
        <v>0</v>
      </c>
      <c r="FK7" s="6"/>
      <c r="FL7" s="6"/>
      <c r="FM7" s="6"/>
      <c r="FN7" s="46">
        <f>IF(FF3=FG2,$C$15,IF(FF3=FH2,$C$22,IF(FF3=FI2,$C$29,IF(FF3=FJ2,$C$36,0))))</f>
        <v>0</v>
      </c>
      <c r="FO7" s="46" t="str">
        <f t="shared" si="14"/>
        <v/>
      </c>
    </row>
    <row r="8" spans="1:171" x14ac:dyDescent="0.25">
      <c r="H8" s="4"/>
      <c r="I8" s="6">
        <f>IF(H3=I2,$C$16,0)</f>
        <v>0</v>
      </c>
      <c r="J8" s="6">
        <f>IF(H3=J2,$C$23,0)</f>
        <v>0</v>
      </c>
      <c r="K8" s="6">
        <f>IF(H3=K2,$C$30,0)</f>
        <v>0</v>
      </c>
      <c r="L8" s="6">
        <f>IF(H3=L2,$C$37,0)</f>
        <v>0</v>
      </c>
      <c r="M8" s="6"/>
      <c r="N8" s="6"/>
      <c r="O8" s="6"/>
      <c r="P8" s="46">
        <f>IF(H3=I2,$C$16,IF(H3=J2,$C$23,IF(H3=K2,$C$30,IF(H3=L2,$C$37,0))))</f>
        <v>0</v>
      </c>
      <c r="Q8" s="46" t="str">
        <f t="shared" si="0"/>
        <v/>
      </c>
      <c r="S8" s="4"/>
      <c r="T8" s="6">
        <f>IF(S3=T2,$C$16,0)</f>
        <v>0</v>
      </c>
      <c r="U8" s="6">
        <f>IF(S3=U2,$C$23,0)</f>
        <v>0</v>
      </c>
      <c r="V8" s="6">
        <f>IF(S3=V2,$C$30,0)</f>
        <v>0</v>
      </c>
      <c r="W8" s="6">
        <f>IF(S3=W2,$C$37,0)</f>
        <v>0</v>
      </c>
      <c r="X8" s="6"/>
      <c r="Y8" s="6"/>
      <c r="Z8" s="6"/>
      <c r="AA8" s="46">
        <f>IF(S3=T2,$C$16,IF(S3=U2,$C$23,IF(S3=V2,$C$30,IF(S3=W2,$C$37,0))))</f>
        <v>0</v>
      </c>
      <c r="AB8" s="46" t="str">
        <f t="shared" si="1"/>
        <v/>
      </c>
      <c r="AD8" s="4"/>
      <c r="AE8" s="6">
        <f>IF(AD3=AE2,$C$16,0)</f>
        <v>0</v>
      </c>
      <c r="AF8" s="6">
        <f>IF(AD3=AF2,$C$23,0)</f>
        <v>0</v>
      </c>
      <c r="AG8" s="6">
        <f>IF(AD3=AG2,$C$30,0)</f>
        <v>0</v>
      </c>
      <c r="AH8" s="6">
        <f>IF(AD3=AH2,$C$37,0)</f>
        <v>0</v>
      </c>
      <c r="AI8" s="6"/>
      <c r="AJ8" s="6"/>
      <c r="AK8" s="6"/>
      <c r="AL8" s="46">
        <f>IF(AD3=AE2,$C$16,IF(AD3=AF2,$C$23,IF(AD3=AG2,$C$30,IF(AD3=AH2,$C$37,0))))</f>
        <v>0</v>
      </c>
      <c r="AM8" s="46" t="str">
        <f t="shared" si="2"/>
        <v/>
      </c>
      <c r="AO8" s="4"/>
      <c r="AP8" s="6">
        <f>IF(AO3=AP2,$C$16,0)</f>
        <v>0</v>
      </c>
      <c r="AQ8" s="6">
        <f>IF(AO3=AQ2,$C$23,0)</f>
        <v>0</v>
      </c>
      <c r="AR8" s="6">
        <f>IF(AO3=AR2,$C$30,0)</f>
        <v>0</v>
      </c>
      <c r="AS8" s="6">
        <f>IF(AO3=AS2,$C$37,0)</f>
        <v>0</v>
      </c>
      <c r="AT8" s="6"/>
      <c r="AU8" s="6"/>
      <c r="AV8" s="6"/>
      <c r="AW8" s="46">
        <f>IF(AO3=AP2,$C$16,IF(AO3=AQ2,$C$23,IF(AO3=AR2,$C$30,IF(AO3=AS2,$C$37,0))))</f>
        <v>0</v>
      </c>
      <c r="AX8" s="46" t="str">
        <f t="shared" si="3"/>
        <v/>
      </c>
      <c r="AZ8" s="4"/>
      <c r="BA8" s="6">
        <f>IF(AZ3=BA2,$C$16,0)</f>
        <v>0</v>
      </c>
      <c r="BB8" s="6">
        <f>IF(AZ3=BB2,$C$23,0)</f>
        <v>0</v>
      </c>
      <c r="BC8" s="6">
        <f>IF(AZ3=BC2,$C$30,0)</f>
        <v>0</v>
      </c>
      <c r="BD8" s="6">
        <f>IF(AZ3=BD2,$C$37,0)</f>
        <v>0</v>
      </c>
      <c r="BE8" s="6"/>
      <c r="BF8" s="6"/>
      <c r="BG8" s="6"/>
      <c r="BH8" s="46">
        <f>IF(AZ3=BA2,$C$16,IF(AZ3=BB2,$C$23,IF(AZ3=BC2,$C$30,IF(AZ3=BD2,$C$37,0))))</f>
        <v>0</v>
      </c>
      <c r="BI8" s="46" t="str">
        <f t="shared" si="4"/>
        <v/>
      </c>
      <c r="BK8" s="4"/>
      <c r="BL8" s="6">
        <f>IF(BK3=BL2,$C$16,0)</f>
        <v>0</v>
      </c>
      <c r="BM8" s="6">
        <f>IF(BK3=BM2,$C$23,0)</f>
        <v>0</v>
      </c>
      <c r="BN8" s="6">
        <f>IF(BK3=BN2,$C$30,0)</f>
        <v>0</v>
      </c>
      <c r="BO8" s="6">
        <f>IF(BK3=BO2,$C$37,0)</f>
        <v>0</v>
      </c>
      <c r="BP8" s="6"/>
      <c r="BQ8" s="6"/>
      <c r="BR8" s="6"/>
      <c r="BS8" s="46">
        <f>IF(BK3=BL2,$C$16,IF(BK3=BM2,$C$23,IF(BK3=BN2,$C$30,IF(BK3=BO2,$C$37,0))))</f>
        <v>0</v>
      </c>
      <c r="BT8" s="46" t="str">
        <f t="shared" si="5"/>
        <v/>
      </c>
      <c r="BV8" s="4"/>
      <c r="BW8" s="6">
        <f>IF(BV3=BW2,$C$16,0)</f>
        <v>0</v>
      </c>
      <c r="BX8" s="6">
        <f>IF(BV3=BX2,$C$23,0)</f>
        <v>0</v>
      </c>
      <c r="BY8" s="6">
        <f>IF(BV3=BY2,$C$30,0)</f>
        <v>0</v>
      </c>
      <c r="BZ8" s="6">
        <f>IF(BV3=BZ2,$C$37,0)</f>
        <v>0</v>
      </c>
      <c r="CA8" s="6"/>
      <c r="CB8" s="6"/>
      <c r="CC8" s="6"/>
      <c r="CD8" s="46">
        <f>IF(BV3=BW2,$C$16,IF(BV3=BX2,$C$23,IF(BV3=BY2,$C$30,IF(BV3=BZ2,$C$37,0))))</f>
        <v>0</v>
      </c>
      <c r="CE8" s="46" t="str">
        <f t="shared" si="6"/>
        <v/>
      </c>
      <c r="CG8" s="4"/>
      <c r="CH8" s="6">
        <f>IF(CG3=CH2,$C$16,0)</f>
        <v>0</v>
      </c>
      <c r="CI8" s="6">
        <f>IF(CG3=CI2,$C$23,0)</f>
        <v>0</v>
      </c>
      <c r="CJ8" s="6">
        <f>IF(CG3=CJ2,$C$30,0)</f>
        <v>0</v>
      </c>
      <c r="CK8" s="6">
        <f>IF(CG3=CK2,$C$37,0)</f>
        <v>0</v>
      </c>
      <c r="CL8" s="6"/>
      <c r="CM8" s="6"/>
      <c r="CN8" s="6"/>
      <c r="CO8" s="46">
        <f>IF(CG3=CH2,$C$16,IF(CG3=CI2,$C$23,IF(CG3=CJ2,$C$30,IF(CG3=CK2,$C$37,0))))</f>
        <v>0</v>
      </c>
      <c r="CP8" s="46" t="str">
        <f t="shared" si="7"/>
        <v/>
      </c>
      <c r="CR8" s="4"/>
      <c r="CS8" s="6">
        <f>IF(CR3=CS2,$C$16,0)</f>
        <v>0</v>
      </c>
      <c r="CT8" s="6">
        <f>IF(CR3=CT2,$C$23,0)</f>
        <v>0</v>
      </c>
      <c r="CU8" s="6">
        <f>IF(CR3=CU2,$C$30,0)</f>
        <v>0</v>
      </c>
      <c r="CV8" s="6">
        <f>IF(CR3=CV2,$C$37,0)</f>
        <v>0</v>
      </c>
      <c r="CW8" s="6"/>
      <c r="CX8" s="6"/>
      <c r="CY8" s="6"/>
      <c r="CZ8" s="46">
        <f>IF(CR3=CS2,$C$16,IF(CR3=CT2,$C$23,IF(CR3=CU2,$C$30,IF(CR3=CV2,$C$37,0))))</f>
        <v>0</v>
      </c>
      <c r="DA8" s="46" t="str">
        <f t="shared" si="8"/>
        <v/>
      </c>
      <c r="DC8" s="4"/>
      <c r="DD8" s="6">
        <f>IF(DC3=DD2,$C$16,0)</f>
        <v>0</v>
      </c>
      <c r="DE8" s="6">
        <f>IF(DC3=DE2,$C$23,0)</f>
        <v>0</v>
      </c>
      <c r="DF8" s="6">
        <f>IF(DC3=DF2,$C$30,0)</f>
        <v>0</v>
      </c>
      <c r="DG8" s="6">
        <f>IF(DC3=DG2,$C$37,0)</f>
        <v>0</v>
      </c>
      <c r="DH8" s="6"/>
      <c r="DI8" s="6"/>
      <c r="DJ8" s="6"/>
      <c r="DK8" s="46">
        <f>IF(DC3=DD2,$C$16,IF(DC3=DE2,$C$23,IF(DC3=DF2,$C$30,IF(DC3=DG2,$C$37,0))))</f>
        <v>0</v>
      </c>
      <c r="DL8" s="46" t="str">
        <f t="shared" si="9"/>
        <v/>
      </c>
      <c r="DN8" s="4"/>
      <c r="DO8" s="6">
        <f>IF(DN3=DO2,$C$16,0)</f>
        <v>0</v>
      </c>
      <c r="DP8" s="6">
        <f>IF(DN3=DP2,$C$23,0)</f>
        <v>0</v>
      </c>
      <c r="DQ8" s="6">
        <f>IF(DN3=DQ2,$C$30,0)</f>
        <v>0</v>
      </c>
      <c r="DR8" s="6">
        <f>IF(DN3=DR2,$C$37,0)</f>
        <v>0</v>
      </c>
      <c r="DS8" s="6"/>
      <c r="DT8" s="6"/>
      <c r="DU8" s="6"/>
      <c r="DV8" s="46">
        <f>IF(DN3=DO2,$C$16,IF(DN3=DP2,$C$23,IF(DN3=DQ2,$C$30,IF(DN3=DR2,$C$37,0))))</f>
        <v>0</v>
      </c>
      <c r="DW8" s="46" t="str">
        <f t="shared" si="10"/>
        <v/>
      </c>
      <c r="DY8" s="4"/>
      <c r="DZ8" s="6">
        <f>IF(DY3=DZ2,$C$16,0)</f>
        <v>0</v>
      </c>
      <c r="EA8" s="6">
        <f>IF(DY3=EA2,$C$23,0)</f>
        <v>0</v>
      </c>
      <c r="EB8" s="6">
        <f>IF(DY3=EB2,$C$30,0)</f>
        <v>0</v>
      </c>
      <c r="EC8" s="6">
        <f>IF(DY3=EC2,$C$37,0)</f>
        <v>0</v>
      </c>
      <c r="ED8" s="6"/>
      <c r="EE8" s="6"/>
      <c r="EF8" s="6"/>
      <c r="EG8" s="46">
        <f>IF(DY3=DZ2,$C$16,IF(DY3=EA2,$C$23,IF(DY3=EB2,$C$30,IF(DY3=EC2,$C$37,0))))</f>
        <v>0</v>
      </c>
      <c r="EH8" s="46" t="str">
        <f t="shared" si="11"/>
        <v/>
      </c>
      <c r="EJ8" s="4"/>
      <c r="EK8" s="6">
        <f>IF(EJ3=EK2,$C$16,0)</f>
        <v>0</v>
      </c>
      <c r="EL8" s="6">
        <f>IF(EJ3=EL2,$C$23,0)</f>
        <v>0</v>
      </c>
      <c r="EM8" s="6">
        <f>IF(EJ3=EM2,$C$30,0)</f>
        <v>0</v>
      </c>
      <c r="EN8" s="6">
        <f>IF(EJ3=EN2,$C$37,0)</f>
        <v>0</v>
      </c>
      <c r="EO8" s="6"/>
      <c r="EP8" s="6"/>
      <c r="EQ8" s="6"/>
      <c r="ER8" s="46">
        <f>IF(EJ3=EK2,$C$16,IF(EJ3=EL2,$C$23,IF(EJ3=EM2,$C$30,IF(EJ3=EN2,$C$37,0))))</f>
        <v>0</v>
      </c>
      <c r="ES8" s="46" t="str">
        <f t="shared" si="12"/>
        <v/>
      </c>
      <c r="EU8" s="4"/>
      <c r="EV8" s="6">
        <f>IF(EU3=EV2,$C$16,0)</f>
        <v>0</v>
      </c>
      <c r="EW8" s="6">
        <f>IF(EU3=EW2,$C$23,0)</f>
        <v>0</v>
      </c>
      <c r="EX8" s="6">
        <f>IF(EU3=EX2,$C$30,0)</f>
        <v>0</v>
      </c>
      <c r="EY8" s="6">
        <f>IF(EU3=EY2,$C$37,0)</f>
        <v>0</v>
      </c>
      <c r="EZ8" s="6"/>
      <c r="FA8" s="6"/>
      <c r="FB8" s="6"/>
      <c r="FC8" s="46">
        <f>IF(EU3=EV2,$C$16,IF(EU3=EW2,$C$23,IF(EU3=EX2,$C$30,IF(EU3=EY2,$C$37,0))))</f>
        <v>0</v>
      </c>
      <c r="FD8" s="46" t="str">
        <f t="shared" si="13"/>
        <v/>
      </c>
      <c r="FF8" s="4"/>
      <c r="FG8" s="6">
        <f>IF(FF3=FG2,$C$16,0)</f>
        <v>0</v>
      </c>
      <c r="FH8" s="6">
        <f>IF(FF3=FH2,$C$23,0)</f>
        <v>0</v>
      </c>
      <c r="FI8" s="6">
        <f>IF(FF3=FI2,$C$30,0)</f>
        <v>0</v>
      </c>
      <c r="FJ8" s="6">
        <f>IF(FF3=FJ2,$C$37,0)</f>
        <v>0</v>
      </c>
      <c r="FK8" s="6"/>
      <c r="FL8" s="6"/>
      <c r="FM8" s="6"/>
      <c r="FN8" s="46">
        <f>IF(FF3=FG2,$C$16,IF(FF3=FH2,$C$23,IF(FF3=FI2,$C$30,IF(FF3=FJ2,$C$37,0))))</f>
        <v>0</v>
      </c>
      <c r="FO8" s="46" t="str">
        <f t="shared" si="14"/>
        <v/>
      </c>
    </row>
    <row r="9" spans="1:171" ht="15.75" thickBot="1" x14ac:dyDescent="0.3">
      <c r="H9" s="8"/>
      <c r="I9" s="6">
        <f>IF(H3=I2,$C$17,0)</f>
        <v>0</v>
      </c>
      <c r="J9" s="6">
        <f>IF(H3=J2,$C$24,0)</f>
        <v>0</v>
      </c>
      <c r="K9" s="6">
        <f>IF(H3=K2,$C$31,0)</f>
        <v>0</v>
      </c>
      <c r="L9" s="6">
        <f>IF(H3=L2,$C$38,0)</f>
        <v>0</v>
      </c>
      <c r="M9" s="9"/>
      <c r="N9" s="9"/>
      <c r="O9" s="9"/>
      <c r="P9" s="46">
        <f>IF(H3=I2,$C$17,IF(H3=J2,$C$24,IF(H3=K2,$C$31,IF(H3=L2,$C$38,0))))</f>
        <v>0</v>
      </c>
      <c r="Q9" s="46" t="str">
        <f t="shared" si="0"/>
        <v/>
      </c>
      <c r="S9" s="8"/>
      <c r="T9" s="6">
        <f>IF(S3=T2,$C$17,0)</f>
        <v>0</v>
      </c>
      <c r="U9" s="6">
        <f>IF(S3=U2,$C$24,0)</f>
        <v>0</v>
      </c>
      <c r="V9" s="6">
        <f>IF(S3=V2,$C$31,0)</f>
        <v>0</v>
      </c>
      <c r="W9" s="6">
        <f>IF(S3=W2,$C$38,0)</f>
        <v>0</v>
      </c>
      <c r="X9" s="9"/>
      <c r="Y9" s="9"/>
      <c r="Z9" s="9"/>
      <c r="AA9" s="46">
        <f>IF(S3=T2,$C$17,IF(S3=U2,$C$24,IF(S3=V2,$C$31,IF(S3=W2,$C$38,0))))</f>
        <v>0</v>
      </c>
      <c r="AB9" s="46" t="str">
        <f t="shared" si="1"/>
        <v/>
      </c>
      <c r="AD9" s="8"/>
      <c r="AE9" s="6">
        <f>IF(AD3=AE2,$C$17,0)</f>
        <v>0</v>
      </c>
      <c r="AF9" s="6">
        <f>IF(AD3=AF2,$C$24,0)</f>
        <v>0</v>
      </c>
      <c r="AG9" s="6">
        <f>IF(AD3=AG2,$C$31,0)</f>
        <v>0</v>
      </c>
      <c r="AH9" s="6">
        <f>IF(AD3=AH2,$C$38,0)</f>
        <v>0</v>
      </c>
      <c r="AI9" s="9"/>
      <c r="AJ9" s="9"/>
      <c r="AK9" s="9"/>
      <c r="AL9" s="46">
        <f>IF(AD3=AE2,$C$17,IF(AD3=AF2,$C$24,IF(AD3=AG2,$C$31,IF(AD3=AH2,$C$38,0))))</f>
        <v>0</v>
      </c>
      <c r="AM9" s="46" t="str">
        <f t="shared" si="2"/>
        <v/>
      </c>
      <c r="AO9" s="8"/>
      <c r="AP9" s="6">
        <f>IF(AO3=AP2,$C$17,0)</f>
        <v>0</v>
      </c>
      <c r="AQ9" s="6">
        <f>IF(AO3=AQ2,$C$24,0)</f>
        <v>0</v>
      </c>
      <c r="AR9" s="6">
        <f>IF(AO3=AR2,$C$31,0)</f>
        <v>0</v>
      </c>
      <c r="AS9" s="6">
        <f>IF(AO3=AS2,$C$38,0)</f>
        <v>0</v>
      </c>
      <c r="AT9" s="9"/>
      <c r="AU9" s="9"/>
      <c r="AV9" s="9"/>
      <c r="AW9" s="46">
        <f>IF(AO3=AP2,$C$17,IF(AO3=AQ2,$C$24,IF(AO3=AR2,$C$31,IF(AO3=AS2,$C$38,0))))</f>
        <v>0</v>
      </c>
      <c r="AX9" s="46" t="str">
        <f t="shared" si="3"/>
        <v/>
      </c>
      <c r="AZ9" s="8"/>
      <c r="BA9" s="6">
        <f>IF(AZ3=BA2,$C$17,0)</f>
        <v>0</v>
      </c>
      <c r="BB9" s="6">
        <f>IF(AZ3=BB2,$C$24,0)</f>
        <v>0</v>
      </c>
      <c r="BC9" s="6">
        <f>IF(AZ3=BC2,$C$31,0)</f>
        <v>0</v>
      </c>
      <c r="BD9" s="6">
        <f>IF(AZ3=BD2,$C$38,0)</f>
        <v>0</v>
      </c>
      <c r="BE9" s="9"/>
      <c r="BF9" s="9"/>
      <c r="BG9" s="9"/>
      <c r="BH9" s="46">
        <f>IF(AZ3=BA2,$C$17,IF(AZ3=BB2,$C$24,IF(AZ3=BC2,$C$31,IF(AZ3=BD2,$C$38,0))))</f>
        <v>0</v>
      </c>
      <c r="BI9" s="46" t="str">
        <f t="shared" si="4"/>
        <v/>
      </c>
      <c r="BK9" s="8"/>
      <c r="BL9" s="6">
        <f>IF(BK3=BL2,$C$17,0)</f>
        <v>0</v>
      </c>
      <c r="BM9" s="6">
        <f>IF(BK3=BM2,$C$24,0)</f>
        <v>0</v>
      </c>
      <c r="BN9" s="6">
        <f>IF(BK3=BN2,$C$31,0)</f>
        <v>0</v>
      </c>
      <c r="BO9" s="6">
        <f>IF(BK3=BO2,$C$38,0)</f>
        <v>0</v>
      </c>
      <c r="BP9" s="9"/>
      <c r="BQ9" s="9"/>
      <c r="BR9" s="9"/>
      <c r="BS9" s="46">
        <f>IF(BK3=BL2,$C$17,IF(BK3=BM2,$C$24,IF(BK3=BN2,$C$31,IF(BK3=BO2,$C$38,0))))</f>
        <v>0</v>
      </c>
      <c r="BT9" s="46" t="str">
        <f t="shared" si="5"/>
        <v/>
      </c>
      <c r="BV9" s="8"/>
      <c r="BW9" s="6">
        <f>IF(BV3=BW2,$C$17,0)</f>
        <v>0</v>
      </c>
      <c r="BX9" s="6">
        <f>IF(BV3=BX2,$C$24,0)</f>
        <v>0</v>
      </c>
      <c r="BY9" s="6">
        <f>IF(BV3=BY2,$C$31,0)</f>
        <v>0</v>
      </c>
      <c r="BZ9" s="6">
        <f>IF(BV3=BZ2,$C$38,0)</f>
        <v>0</v>
      </c>
      <c r="CA9" s="9"/>
      <c r="CB9" s="9"/>
      <c r="CC9" s="9"/>
      <c r="CD9" s="46">
        <f>IF(BV3=BW2,$C$17,IF(BV3=BX2,$C$24,IF(BV3=BY2,$C$31,IF(BV3=BZ2,$C$38,0))))</f>
        <v>0</v>
      </c>
      <c r="CE9" s="46" t="str">
        <f t="shared" si="6"/>
        <v/>
      </c>
      <c r="CG9" s="8"/>
      <c r="CH9" s="6">
        <f>IF(CG3=CH2,$C$17,0)</f>
        <v>0</v>
      </c>
      <c r="CI9" s="6">
        <f>IF(CG3=CI2,$C$24,0)</f>
        <v>0</v>
      </c>
      <c r="CJ9" s="6">
        <f>IF(CG3=CJ2,$C$31,0)</f>
        <v>0</v>
      </c>
      <c r="CK9" s="6">
        <f>IF(CG3=CK2,$C$38,0)</f>
        <v>0</v>
      </c>
      <c r="CL9" s="9"/>
      <c r="CM9" s="9"/>
      <c r="CN9" s="9"/>
      <c r="CO9" s="46">
        <f>IF(CG3=CH2,$C$17,IF(CG3=CI2,$C$24,IF(CG3=CJ2,$C$31,IF(CG3=CK2,$C$38,0))))</f>
        <v>0</v>
      </c>
      <c r="CP9" s="46" t="str">
        <f t="shared" si="7"/>
        <v/>
      </c>
      <c r="CR9" s="8"/>
      <c r="CS9" s="6">
        <f>IF(CR3=CS2,$C$17,0)</f>
        <v>0</v>
      </c>
      <c r="CT9" s="6">
        <f>IF(CR3=CT2,$C$24,0)</f>
        <v>0</v>
      </c>
      <c r="CU9" s="6">
        <f>IF(CR3=CU2,$C$31,0)</f>
        <v>0</v>
      </c>
      <c r="CV9" s="6">
        <f>IF(CR3=CV2,$C$38,0)</f>
        <v>0</v>
      </c>
      <c r="CW9" s="9"/>
      <c r="CX9" s="9"/>
      <c r="CY9" s="9"/>
      <c r="CZ9" s="46">
        <f>IF(CR3=CS2,$C$17,IF(CR3=CT2,$C$24,IF(CR3=CU2,$C$31,IF(CR3=CV2,$C$38,0))))</f>
        <v>0</v>
      </c>
      <c r="DA9" s="46" t="str">
        <f t="shared" si="8"/>
        <v/>
      </c>
      <c r="DC9" s="8"/>
      <c r="DD9" s="6">
        <f>IF(DC3=DD2,$C$17,0)</f>
        <v>0</v>
      </c>
      <c r="DE9" s="6">
        <f>IF(DC3=DE2,$C$24,0)</f>
        <v>0</v>
      </c>
      <c r="DF9" s="6">
        <f>IF(DC3=DF2,$C$31,0)</f>
        <v>0</v>
      </c>
      <c r="DG9" s="6">
        <f>IF(DC3=DG2,$C$38,0)</f>
        <v>0</v>
      </c>
      <c r="DH9" s="9"/>
      <c r="DI9" s="9"/>
      <c r="DJ9" s="9"/>
      <c r="DK9" s="46">
        <f>IF(DC3=DD2,$C$17,IF(DC3=DE2,$C$24,IF(DC3=DF2,$C$31,IF(DC3=DG2,$C$38,0))))</f>
        <v>0</v>
      </c>
      <c r="DL9" s="46" t="str">
        <f t="shared" si="9"/>
        <v/>
      </c>
      <c r="DN9" s="8"/>
      <c r="DO9" s="6">
        <f>IF(DN3=DO2,$C$17,0)</f>
        <v>0</v>
      </c>
      <c r="DP9" s="6">
        <f>IF(DN3=DP2,$C$24,0)</f>
        <v>0</v>
      </c>
      <c r="DQ9" s="6">
        <f>IF(DN3=DQ2,$C$31,0)</f>
        <v>0</v>
      </c>
      <c r="DR9" s="6">
        <f>IF(DN3=DR2,$C$38,0)</f>
        <v>0</v>
      </c>
      <c r="DS9" s="9"/>
      <c r="DT9" s="9"/>
      <c r="DU9" s="9"/>
      <c r="DV9" s="46">
        <f>IF(DN3=DO2,$C$17,IF(DN3=DP2,$C$24,IF(DN3=DQ2,$C$31,IF(DN3=DR2,$C$38,0))))</f>
        <v>0</v>
      </c>
      <c r="DW9" s="46" t="str">
        <f t="shared" si="10"/>
        <v/>
      </c>
      <c r="DY9" s="8"/>
      <c r="DZ9" s="6">
        <f>IF(DY3=DZ2,$C$17,0)</f>
        <v>0</v>
      </c>
      <c r="EA9" s="6">
        <f>IF(DY3=EA2,$C$24,0)</f>
        <v>0</v>
      </c>
      <c r="EB9" s="6">
        <f>IF(DY3=EB2,$C$31,0)</f>
        <v>0</v>
      </c>
      <c r="EC9" s="6">
        <f>IF(DY3=EC2,$C$38,0)</f>
        <v>0</v>
      </c>
      <c r="ED9" s="9"/>
      <c r="EE9" s="9"/>
      <c r="EF9" s="9"/>
      <c r="EG9" s="46">
        <f>IF(DY3=DZ2,$C$17,IF(DY3=EA2,$C$24,IF(DY3=EB2,$C$31,IF(DY3=EC2,$C$38,0))))</f>
        <v>0</v>
      </c>
      <c r="EH9" s="46" t="str">
        <f t="shared" si="11"/>
        <v/>
      </c>
      <c r="EJ9" s="8"/>
      <c r="EK9" s="6">
        <f>IF(EJ3=EK2,$C$17,0)</f>
        <v>0</v>
      </c>
      <c r="EL9" s="6">
        <f>IF(EJ3=EL2,$C$24,0)</f>
        <v>0</v>
      </c>
      <c r="EM9" s="6">
        <f>IF(EJ3=EM2,$C$31,0)</f>
        <v>0</v>
      </c>
      <c r="EN9" s="6">
        <f>IF(EJ3=EN2,$C$38,0)</f>
        <v>0</v>
      </c>
      <c r="EO9" s="9"/>
      <c r="EP9" s="9"/>
      <c r="EQ9" s="9"/>
      <c r="ER9" s="46">
        <f>IF(EJ3=EK2,$C$17,IF(EJ3=EL2,$C$24,IF(EJ3=EM2,$C$31,IF(EJ3=EN2,$C$38,0))))</f>
        <v>0</v>
      </c>
      <c r="ES9" s="46" t="str">
        <f t="shared" si="12"/>
        <v/>
      </c>
      <c r="EU9" s="8"/>
      <c r="EV9" s="6">
        <f>IF(EU3=EV2,$C$17,0)</f>
        <v>0</v>
      </c>
      <c r="EW9" s="6">
        <f>IF(EU3=EW2,$C$24,0)</f>
        <v>0</v>
      </c>
      <c r="EX9" s="6">
        <f>IF(EU3=EX2,$C$31,0)</f>
        <v>0</v>
      </c>
      <c r="EY9" s="6">
        <f>IF(EU3=EY2,$C$38,0)</f>
        <v>0</v>
      </c>
      <c r="EZ9" s="9"/>
      <c r="FA9" s="9"/>
      <c r="FB9" s="9"/>
      <c r="FC9" s="46">
        <f>IF(EU3=EV2,$C$17,IF(EU3=EW2,$C$24,IF(EU3=EX2,$C$31,IF(EU3=EY2,$C$38,0))))</f>
        <v>0</v>
      </c>
      <c r="FD9" s="46" t="str">
        <f t="shared" si="13"/>
        <v/>
      </c>
      <c r="FF9" s="8"/>
      <c r="FG9" s="6">
        <f>IF(FF3=FG2,$C$17,0)</f>
        <v>0</v>
      </c>
      <c r="FH9" s="6">
        <f>IF(FF3=FH2,$C$24,0)</f>
        <v>0</v>
      </c>
      <c r="FI9" s="6">
        <f>IF(FF3=FI2,$C$31,0)</f>
        <v>0</v>
      </c>
      <c r="FJ9" s="6">
        <f>IF(FF3=FJ2,$C$38,0)</f>
        <v>0</v>
      </c>
      <c r="FK9" s="9"/>
      <c r="FL9" s="9"/>
      <c r="FM9" s="9"/>
      <c r="FN9" s="46">
        <f>IF(FF3=FG2,$C$17,IF(FF3=FH2,$C$24,IF(FF3=FI2,$C$31,IF(FF3=FJ2,$C$38,0))))</f>
        <v>0</v>
      </c>
      <c r="FO9" s="46" t="str">
        <f t="shared" si="14"/>
        <v/>
      </c>
    </row>
    <row r="10" spans="1:171" ht="15.75" thickBot="1" x14ac:dyDescent="0.3"/>
    <row r="11" spans="1:171" x14ac:dyDescent="0.25">
      <c r="A11" s="53"/>
      <c r="B11" s="53" t="s">
        <v>161</v>
      </c>
      <c r="C11" s="44" t="s">
        <v>162</v>
      </c>
    </row>
    <row r="12" spans="1:171" x14ac:dyDescent="0.25">
      <c r="B12" s="4"/>
      <c r="C12" s="66" t="s">
        <v>165</v>
      </c>
    </row>
    <row r="13" spans="1:171" x14ac:dyDescent="0.25">
      <c r="B13" s="4"/>
      <c r="C13" s="5" t="s">
        <v>169</v>
      </c>
    </row>
    <row r="14" spans="1:171" ht="15.75" thickBot="1" x14ac:dyDescent="0.3">
      <c r="B14" s="4"/>
      <c r="C14" s="5" t="s">
        <v>174</v>
      </c>
    </row>
    <row r="15" spans="1:171" x14ac:dyDescent="0.25">
      <c r="B15" s="4"/>
      <c r="C15" s="44" t="s">
        <v>224</v>
      </c>
    </row>
    <row r="16" spans="1:171" x14ac:dyDescent="0.25">
      <c r="B16" s="4"/>
      <c r="C16" s="5" t="s">
        <v>229</v>
      </c>
    </row>
    <row r="17" spans="2:3" ht="15.75" thickBot="1" x14ac:dyDescent="0.3">
      <c r="B17" s="4"/>
      <c r="C17" s="5" t="s">
        <v>232</v>
      </c>
    </row>
    <row r="18" spans="2:3" x14ac:dyDescent="0.25">
      <c r="B18" s="53" t="s">
        <v>178</v>
      </c>
      <c r="C18" s="44" t="s">
        <v>179</v>
      </c>
    </row>
    <row r="19" spans="2:3" x14ac:dyDescent="0.25">
      <c r="B19" s="4"/>
      <c r="C19" s="5" t="s">
        <v>183</v>
      </c>
    </row>
    <row r="20" spans="2:3" x14ac:dyDescent="0.25">
      <c r="B20" s="4"/>
      <c r="C20" s="5" t="s">
        <v>186</v>
      </c>
    </row>
    <row r="21" spans="2:3" x14ac:dyDescent="0.25">
      <c r="B21" s="4"/>
      <c r="C21" s="5" t="s">
        <v>188</v>
      </c>
    </row>
    <row r="22" spans="2:3" ht="15.75" thickBot="1" x14ac:dyDescent="0.3">
      <c r="B22" s="4"/>
      <c r="C22" s="67" t="s">
        <v>191</v>
      </c>
    </row>
    <row r="23" spans="2:3" x14ac:dyDescent="0.25">
      <c r="B23" s="4"/>
      <c r="C23" s="5"/>
    </row>
    <row r="24" spans="2:3" ht="15.75" thickBot="1" x14ac:dyDescent="0.3">
      <c r="B24" s="8"/>
      <c r="C24" s="10"/>
    </row>
    <row r="25" spans="2:3" x14ac:dyDescent="0.25">
      <c r="B25" s="53" t="s">
        <v>192</v>
      </c>
      <c r="C25" s="68" t="s">
        <v>193</v>
      </c>
    </row>
    <row r="26" spans="2:3" x14ac:dyDescent="0.25">
      <c r="B26" s="4"/>
      <c r="C26" s="66" t="s">
        <v>195</v>
      </c>
    </row>
    <row r="27" spans="2:3" x14ac:dyDescent="0.25">
      <c r="B27" s="4"/>
      <c r="C27" s="5" t="s">
        <v>200</v>
      </c>
    </row>
    <row r="28" spans="2:3" x14ac:dyDescent="0.25">
      <c r="B28" s="4"/>
      <c r="C28" s="5" t="s">
        <v>202</v>
      </c>
    </row>
    <row r="29" spans="2:3" x14ac:dyDescent="0.25">
      <c r="B29" s="4"/>
      <c r="C29" s="6" t="s">
        <v>203</v>
      </c>
    </row>
    <row r="30" spans="2:3" x14ac:dyDescent="0.25">
      <c r="B30" s="4"/>
      <c r="C30" s="5" t="s">
        <v>239</v>
      </c>
    </row>
    <row r="31" spans="2:3" ht="15.75" thickBot="1" x14ac:dyDescent="0.3">
      <c r="B31" s="8"/>
      <c r="C31" s="10" t="s">
        <v>242</v>
      </c>
    </row>
    <row r="32" spans="2:3" x14ac:dyDescent="0.25">
      <c r="B32" s="53" t="s">
        <v>205</v>
      </c>
      <c r="C32" s="68" t="s">
        <v>206</v>
      </c>
    </row>
    <row r="33" spans="2:93" x14ac:dyDescent="0.25">
      <c r="B33" s="4"/>
      <c r="C33" s="66" t="s">
        <v>210</v>
      </c>
    </row>
    <row r="34" spans="2:93" x14ac:dyDescent="0.25">
      <c r="B34" s="4"/>
      <c r="C34" s="5" t="s">
        <v>213</v>
      </c>
    </row>
    <row r="35" spans="2:93" x14ac:dyDescent="0.25">
      <c r="B35" s="4"/>
      <c r="C35" s="5" t="s">
        <v>214</v>
      </c>
    </row>
    <row r="36" spans="2:93" x14ac:dyDescent="0.25">
      <c r="B36" s="4"/>
      <c r="C36" s="66" t="s">
        <v>217</v>
      </c>
    </row>
    <row r="37" spans="2:93" x14ac:dyDescent="0.25">
      <c r="B37" s="4"/>
      <c r="C37" s="5"/>
    </row>
    <row r="38" spans="2:93" ht="15.75" thickBot="1" x14ac:dyDescent="0.3">
      <c r="B38" s="8"/>
      <c r="C38" s="10"/>
    </row>
    <row r="40" spans="2:93" ht="15.75" thickBot="1" x14ac:dyDescent="0.3"/>
    <row r="41" spans="2:93" ht="15.75" thickBot="1" x14ac:dyDescent="0.3">
      <c r="B41" s="53" t="s">
        <v>162</v>
      </c>
      <c r="C41" s="44" t="s">
        <v>164</v>
      </c>
      <c r="H41" s="23" t="s">
        <v>280</v>
      </c>
      <c r="I41" s="53" t="s">
        <v>162</v>
      </c>
      <c r="J41" s="75" t="s">
        <v>165</v>
      </c>
      <c r="K41" s="53" t="s">
        <v>169</v>
      </c>
      <c r="L41" s="53" t="s">
        <v>174</v>
      </c>
      <c r="M41" s="53" t="s">
        <v>179</v>
      </c>
      <c r="N41" s="45" t="s">
        <v>183</v>
      </c>
      <c r="O41" s="45" t="s">
        <v>186</v>
      </c>
      <c r="P41" s="53" t="s">
        <v>188</v>
      </c>
      <c r="Q41" s="75" t="s">
        <v>191</v>
      </c>
      <c r="R41" s="75" t="s">
        <v>193</v>
      </c>
      <c r="S41" s="75" t="s">
        <v>195</v>
      </c>
      <c r="T41" s="53" t="s">
        <v>200</v>
      </c>
      <c r="U41" s="53" t="s">
        <v>202</v>
      </c>
      <c r="V41" s="53" t="s">
        <v>203</v>
      </c>
      <c r="W41" s="75" t="s">
        <v>206</v>
      </c>
      <c r="X41" s="75" t="s">
        <v>210</v>
      </c>
      <c r="Y41" s="53" t="s">
        <v>213</v>
      </c>
      <c r="Z41" s="53" t="s">
        <v>214</v>
      </c>
      <c r="AA41" s="75" t="s">
        <v>217</v>
      </c>
      <c r="AB41" s="53" t="s">
        <v>224</v>
      </c>
      <c r="AC41" s="53" t="s">
        <v>229</v>
      </c>
      <c r="AD41" s="53" t="s">
        <v>232</v>
      </c>
      <c r="AE41" s="53" t="s">
        <v>234</v>
      </c>
      <c r="AF41" s="53" t="s">
        <v>238</v>
      </c>
      <c r="AG41" s="53" t="s">
        <v>239</v>
      </c>
      <c r="AH41" s="53" t="s">
        <v>242</v>
      </c>
      <c r="AI41" s="53" t="s">
        <v>251</v>
      </c>
      <c r="AJ41" s="57" t="s">
        <v>71</v>
      </c>
      <c r="AK41" s="58" t="s">
        <v>72</v>
      </c>
      <c r="AM41" s="23" t="s">
        <v>281</v>
      </c>
      <c r="AN41" s="57" t="s">
        <v>71</v>
      </c>
      <c r="AO41" s="58" t="s">
        <v>72</v>
      </c>
      <c r="AQ41" s="23" t="s">
        <v>282</v>
      </c>
      <c r="AR41" s="57" t="s">
        <v>71</v>
      </c>
      <c r="AS41" s="58" t="s">
        <v>72</v>
      </c>
      <c r="AU41" s="23" t="s">
        <v>283</v>
      </c>
      <c r="AV41" s="57" t="s">
        <v>71</v>
      </c>
      <c r="AW41" s="58" t="s">
        <v>72</v>
      </c>
      <c r="AY41" s="23" t="s">
        <v>284</v>
      </c>
      <c r="AZ41" s="57" t="s">
        <v>71</v>
      </c>
      <c r="BA41" s="58" t="s">
        <v>72</v>
      </c>
      <c r="BC41" s="23" t="s">
        <v>285</v>
      </c>
      <c r="BD41" s="57" t="s">
        <v>71</v>
      </c>
      <c r="BE41" s="58" t="s">
        <v>72</v>
      </c>
      <c r="BG41" s="23" t="s">
        <v>286</v>
      </c>
      <c r="BH41" s="57" t="s">
        <v>71</v>
      </c>
      <c r="BI41" s="58" t="s">
        <v>72</v>
      </c>
      <c r="BK41" s="23" t="s">
        <v>287</v>
      </c>
      <c r="BL41" s="57" t="s">
        <v>71</v>
      </c>
      <c r="BM41" s="58" t="s">
        <v>72</v>
      </c>
      <c r="BO41" s="23" t="s">
        <v>288</v>
      </c>
      <c r="BP41" s="57" t="s">
        <v>71</v>
      </c>
      <c r="BQ41" s="58" t="s">
        <v>72</v>
      </c>
      <c r="BS41" s="23" t="s">
        <v>289</v>
      </c>
      <c r="BT41" s="57" t="s">
        <v>71</v>
      </c>
      <c r="BU41" s="58" t="s">
        <v>72</v>
      </c>
      <c r="BW41" s="23" t="s">
        <v>290</v>
      </c>
      <c r="BX41" s="57" t="s">
        <v>71</v>
      </c>
      <c r="BY41" s="58" t="s">
        <v>72</v>
      </c>
      <c r="CA41" s="23" t="s">
        <v>291</v>
      </c>
      <c r="CB41" s="57" t="s">
        <v>71</v>
      </c>
      <c r="CC41" s="58" t="s">
        <v>72</v>
      </c>
      <c r="CE41" s="23" t="s">
        <v>292</v>
      </c>
      <c r="CF41" s="57" t="s">
        <v>71</v>
      </c>
      <c r="CG41" s="58" t="s">
        <v>72</v>
      </c>
      <c r="CI41" s="23" t="s">
        <v>293</v>
      </c>
      <c r="CJ41" s="57" t="s">
        <v>71</v>
      </c>
      <c r="CK41" s="58" t="s">
        <v>72</v>
      </c>
      <c r="CM41" s="23" t="s">
        <v>294</v>
      </c>
      <c r="CN41" s="57" t="s">
        <v>71</v>
      </c>
      <c r="CO41" s="58" t="s">
        <v>72</v>
      </c>
    </row>
    <row r="42" spans="2:93" x14ac:dyDescent="0.25">
      <c r="B42" s="4"/>
      <c r="C42" s="5" t="s">
        <v>163</v>
      </c>
      <c r="H42" s="70">
        <f>'Zdravé potraviny'!C12</f>
        <v>0</v>
      </c>
      <c r="I42" s="6">
        <f>IF(H42=I41,$C$41,0)</f>
        <v>0</v>
      </c>
      <c r="J42" s="6">
        <f>IF(H42=J41,$C$47,0)</f>
        <v>0</v>
      </c>
      <c r="K42" s="6">
        <f>IF(H42=K41,$C$53,0)</f>
        <v>0</v>
      </c>
      <c r="L42" s="6">
        <f>IF(H42=L41,$C$59,0)</f>
        <v>0</v>
      </c>
      <c r="M42" s="6">
        <f>IF(H42=M41,$C$65,0)</f>
        <v>0</v>
      </c>
      <c r="N42" s="6">
        <f>IF(H42=N41,$C$71,0)</f>
        <v>0</v>
      </c>
      <c r="O42" s="6">
        <f>IF(H42=O41,$C$77,0)</f>
        <v>0</v>
      </c>
      <c r="P42" s="6">
        <f>IF(H42=P41,$C$84,0)</f>
        <v>0</v>
      </c>
      <c r="Q42" s="5">
        <f>IF(H42=Q41,$C$90,0)</f>
        <v>0</v>
      </c>
      <c r="R42" s="5">
        <f>IF(H42=R41,$C$96,0)</f>
        <v>0</v>
      </c>
      <c r="S42" s="5">
        <f>IF(H42=S41,$C$102,0)</f>
        <v>0</v>
      </c>
      <c r="T42" s="5">
        <f>IF(H42=T41,$C$108,0)</f>
        <v>0</v>
      </c>
      <c r="U42" s="5">
        <f>IF(H42=U41,$C$114,0)</f>
        <v>0</v>
      </c>
      <c r="V42" s="5">
        <f>IF(H42=V41,$C$120,0)</f>
        <v>0</v>
      </c>
      <c r="W42" s="5">
        <f>IF(H42=W41,$C$126,0)</f>
        <v>0</v>
      </c>
      <c r="X42" s="5">
        <f>IF(H42=X41,$C$132,0)</f>
        <v>0</v>
      </c>
      <c r="Y42" s="5">
        <f>IF(H42=Y41,$C$138,0)</f>
        <v>0</v>
      </c>
      <c r="Z42" s="5">
        <f>IF(H42=Z41,$C$144,0)</f>
        <v>0</v>
      </c>
      <c r="AA42" s="5">
        <f>IF(H42=AA41,$C$150,0)</f>
        <v>0</v>
      </c>
      <c r="AB42" s="5">
        <f>IF(H42=AB41,$C$156,0)</f>
        <v>0</v>
      </c>
      <c r="AC42" s="5">
        <f>IF(H42=AC41,$C$162,0)</f>
        <v>0</v>
      </c>
      <c r="AD42" s="5">
        <f>IF(H42=AD41,$C$168,0)</f>
        <v>0</v>
      </c>
      <c r="AE42" s="5">
        <f>IF(H42=AE41,$C$174,0)</f>
        <v>0</v>
      </c>
      <c r="AF42" s="5">
        <f>IF(H42=AF41,$C$180,0)</f>
        <v>0</v>
      </c>
      <c r="AG42" s="5">
        <f>IF(H42=AG41,$C$186,0)</f>
        <v>0</v>
      </c>
      <c r="AH42" s="5">
        <f>IF(H42=AH41,$C$192,0)</f>
        <v>0</v>
      </c>
      <c r="AI42" s="5">
        <f>IF(H42=AI41,$C$198,0)</f>
        <v>0</v>
      </c>
      <c r="AJ42" s="46">
        <f>IF($H$42=$I$41,$C$41,IF($H$42=$J$41,$C$47,IF($H$42=$K$41,$C$53,IF($H$42=$L$41,$C$59,IF($H$42=$M$41,C65,IF($H$42=$N$41,$C$71,IF($H$42=$O$41,$C$77,IF($H$42=$P$41,$C$84,IF($H$42=$Q$41,$C$90,IF($H$42=$R$41,$C$96,IF($H$42=$S$41,$C$102,IF($H$42=$S$41,$C$102,IF($H$42=$T$41,$C$108,IF($H$42=$U$41,$C$114,IF($H$42=$V$41,$C$120,IF($H$42=$W$41,$C$126,IF($H$42=$X$41,$C$132,IF($H$42=$Y$41,$C$138,IF($H$42=$Z$41,$C$144,IF($H$42=$AA$41,$C$150,IF($H$42=$AB$41,$C$156,IF($H$42=$AC$41,$C$162,IF($H$42=$AD$41,$C$168,IF($H$42=$AE$41,$C$174,IF($H$42=$AF$41,$C$180,IF($H$42=$AG$41,$C$186,IF($H$42=$AH$41,$C$192,IF($H$42=$AI$41,$C$198,0))))))))))))))))))))))))))))</f>
        <v>0</v>
      </c>
      <c r="AK42" s="46" t="str">
        <f>IF(AJ42=0,"",AJ42)</f>
        <v/>
      </c>
      <c r="AM42" s="70">
        <f>'Zdravé potraviny'!C13</f>
        <v>0</v>
      </c>
      <c r="AN42" s="46">
        <f>IF(AM42=$I$41,$C$41,IF(AM42=$J$41,$C$47,IF(AM42=$K$41,$C$53,IF(AM42=$L$41,$C$59,IF(AM42=$M$41,$C$65,IF(AM42=$N$41,$C$71,IF(AM42=$O$41,$C$77,IF(AM42=$P$41,$C$84,IF(AM42=$Q$41,$C$90,IF(AM42=$R$41,$C$96,IF(AM42=$S$41,$C$102,IF(AM42=$S$41,$C$102,IF(AM42=$T$41,$C$108,IF(AM42=$U$41,$C$114,IF(AM42=$V$41,$C$120,IF(AM42=$W$41,$C$126,IF(AM42=$X$41,$C$132,IF(AM42=$Y$41,$C$138,IF(AM42=$Z$41,$C$144,IF(AM42=$AA$41,$C$150,IF(AM42=$AB$41,$C$156,IF(AM42=$AC$41,$C$162,IF(AM42=$AD$41,$C$168,IF(AM42=$AE$41,$C$174,IF(AM42=$AF$41,$C$180,IF(AM42=$AG$41,$C$186,IF(AM42=$AH$41,$C$192,IF(AM42=$AI$41,$C$198,0))))))))))))))))))))))))))))</f>
        <v>0</v>
      </c>
      <c r="AO42" s="46" t="str">
        <f>IF(AN42=0,"",AN42)</f>
        <v/>
      </c>
      <c r="AQ42" s="70">
        <f>'Zdravé potraviny'!C14</f>
        <v>0</v>
      </c>
      <c r="AR42" s="46">
        <f>IF(AQ42=$I$41,$C$41,IF(AQ42=$J$41,$C$47,IF(AQ42=$K$41,$C$53,IF(AQ42=$L$41,$C$59,IF(AQ42=$M$41,$C$65,IF(AQ42=$N$41,$C$71,IF(AQ42=$O$41,$C$77,IF(AQ42=$P$41,$C$84,IF(AQ42=$Q$41,$C$90,IF(AQ42=$R$41,$C$96,IF(AQ42=$S$41,$C$102,IF(AQ42=$S$41,$C$102,IF(AQ42=$T$41,$C$108,IF(AQ42=$U$41,$C$114,IF(AQ42=$V$41,$C$120,IF(AQ42=$W$41,$C$126,IF(AQ42=$X$41,$C$132,IF(AQ42=$Y$41,$C$138,IF(AQ42=$Z$41,$C$144,IF(AQ42=$AA$41,$C$150,IF(AQ42=$AB$41,$C$156,IF(AQ42=$AC$41,$C$162,IF(AQ42=$AD$41,$C$168,IF(AQ42=$AE$41,$C$174,IF(AQ42=$AF$41,$C$180,IF(AQ42=$AG$41,$C$186,IF(AQ42=$AH$41,$C$192,IF(AQ42=$AI$41,$C$198,0))))))))))))))))))))))))))))</f>
        <v>0</v>
      </c>
      <c r="AS42" s="46" t="str">
        <f>IF(AR42=0,"",AR42)</f>
        <v/>
      </c>
      <c r="AU42" s="70">
        <f>'Zdravé potraviny'!C15</f>
        <v>0</v>
      </c>
      <c r="AV42" s="46">
        <f>IF(AU42=$I$41,$C$41,IF(AU42=$J$41,$C$47,IF(AU42=$K$41,$C$53,IF(AU42=$L$41,$C$59,IF(AU42=$M$41,$C$65,IF(AU42=$N$41,$C$71,IF(AU42=$O$41,$C$77,IF(AU42=$P$41,$C$84,IF(AU42=$Q$41,$C$90,IF(AU42=$R$41,$C$96,IF(AU42=$S$41,$C$102,IF(AU42=$S$41,$C$102,IF(AU42=$T$41,$C$108,IF(AU42=$U$41,$C$114,IF(AU42=$V$41,$C$120,IF(AU42=$W$41,$C$126,IF(AU42=$X$41,$C$132,IF(AU42=$Y$41,$C$138,IF(AU42=$Z$41,$C$144,IF(AU42=$AA$41,$C$150,IF(AU42=$AB$41,$C$156,IF(AU42=$AC$41,$C$162,IF(AU42=$AD$41,$C$168,IF(AU42=$AE$41,$C$174,IF(AU42=$AF$41,$C$180,IF(AU42=$AG$41,$C$186,IF(AU42=$AH$41,$C$192,IF(AU42=$AI$41,$C$198,0))))))))))))))))))))))))))))</f>
        <v>0</v>
      </c>
      <c r="AW42" s="46" t="str">
        <f>IF(AV42=0,"",AV42)</f>
        <v/>
      </c>
      <c r="AY42" s="70">
        <f>'Zdravé potraviny'!C16</f>
        <v>0</v>
      </c>
      <c r="AZ42" s="46">
        <f>IF(AY42=$I$41,$C$41,IF(AY42=$J$41,$C$47,IF(AY42=$K$41,$C$53,IF(AY42=$L$41,$C$59,IF(AY42=$M$41,$C$65,IF(AY42=$N$41,$C$71,IF(AY42=$O$41,$C$77,IF(AY42=$P$41,$C$84,IF(AY42=$Q$41,$C$90,IF(AY42=$R$41,$C$96,IF(AY42=$S$41,$C$102,IF(AY42=$S$41,$C$102,IF(AY42=$T$41,$C$108,IF(AY42=$U$41,$C$114,IF(AY42=$V$41,$C$120,IF(AY42=$W$41,$C$126,IF(AY42=$X$41,$C$132,IF(AY42=$Y$41,$C$138,IF(AY42=$Z$41,$C$144,IF(AY42=$AA$41,$C$150,IF(AY42=$AB$41,$C$156,IF(AY42=$AC$41,$C$162,IF(AY42=$AD$41,$C$168,IF(AY42=$AE$41,$C$174,IF(AY42=$AF$41,$C$180,IF(AY42=$AG$41,$C$186,IF(AY42=$AH$41,$C$192,IF(AY42=$AI$41,$C$198,0))))))))))))))))))))))))))))</f>
        <v>0</v>
      </c>
      <c r="BA42" s="46" t="str">
        <f>IF(AZ42=0,"",AZ42)</f>
        <v/>
      </c>
      <c r="BC42" s="70">
        <f>'Zdravé potraviny'!C17</f>
        <v>0</v>
      </c>
      <c r="BD42" s="46">
        <f>IF(BC42=$I$41,$C$41,IF(BC42=$J$41,$C$47,IF(BC42=$K$41,$C$53,IF(BC42=$L$41,$C$59,IF(BC42=$M$41,$C$65,IF(BC42=$N$41,$C$71,IF(BC42=$O$41,$C$77,IF(BC42=$P$41,$C$84,IF(BC42=$Q$41,$C$90,IF(BC42=$R$41,$C$96,IF(BC42=$S$41,$C$102,IF(BC42=$S$41,$C$102,IF(BC42=$T$41,$C$108,IF(BC42=$U$41,$C$114,IF(BC42=$V$41,$C$120,IF(BC42=$W$41,$C$126,IF(BC42=$X$41,$C$132,IF(BC42=$Y$41,$C$138,IF(BC42=$Z$41,$C$144,IF(BC42=$AA$41,$C$150,IF(BC42=$AB$41,$C$156,IF(BC42=$AC$41,$C$162,IF(BC42=$AD$41,$C$168,IF(BC42=$AE$41,$C$174,IF(BC42=$AF$41,$C$180,IF(BC42=$AG$41,$C$186,IF(BC42=$AH$41,$C$192,IF(BC42=$AI$41,$C$198,0))))))))))))))))))))))))))))</f>
        <v>0</v>
      </c>
      <c r="BE42" s="46" t="str">
        <f>IF(BD42=0,"",BD42)</f>
        <v/>
      </c>
      <c r="BG42" s="70">
        <f>'Zdravé potraviny'!C18</f>
        <v>0</v>
      </c>
      <c r="BH42" s="46">
        <f>IF(BG42=$I$41,$C$41,IF(BG42=$J$41,$C$47,IF(BG42=$K$41,$C$53,IF(BG42=$L$41,$C$59,IF(BG42=$M$41,$C$65,IF(BG42=$N$41,$C$71,IF(BG42=$O$41,$C$77,IF(BG42=$P$41,$C$84,IF(BG42=$Q$41,$C$90,IF(BG42=$R$41,$C$96,IF(BG42=$S$41,$C$102,IF(BG42=$S$41,$C$102,IF(BG42=$T$41,$C$108,IF(BG42=$U$41,$C$114,IF(BG42=$V$41,$C$120,IF(BG42=$W$41,$C$126,IF(BG42=$X$41,$C$132,IF(BG42=$Y$41,$C$138,IF(BG42=$Z$41,$C$144,IF(BG42=$AA$41,$C$150,IF(BG42=$AB$41,$C$156,IF(BG42=$AC$41,$C$162,IF(BG42=$AD$41,$C$168,IF(BG42=$AE$41,$C$174,IF(BG42=$AF$41,$C$180,IF(BG42=$AG$41,$C$186,IF(BG42=$AH$41,$C$192,IF(BG42=$AI$41,$C$198,0))))))))))))))))))))))))))))</f>
        <v>0</v>
      </c>
      <c r="BI42" s="46" t="str">
        <f>IF(BH42=0,"",BH42)</f>
        <v/>
      </c>
      <c r="BK42" s="70">
        <f>'Zdravé potraviny'!C19</f>
        <v>0</v>
      </c>
      <c r="BL42" s="46">
        <f>IF(BK42=$I$41,$C$41,IF(BK42=$J$41,$C$47,IF(BK42=$K$41,$C$53,IF(BK42=$L$41,$C$59,IF(BK42=$M$41,$C$65,IF(BK42=$N$41,$C$71,IF(BK42=$O$41,$C$77,IF(BK42=$P$41,$C$84,IF(BK42=$Q$41,$C$90,IF(BK42=$R$41,$C$96,IF(BK42=$S$41,$C$102,IF(BK42=$S$41,$C$102,IF(BK42=$T$41,$C$108,IF(BK42=$U$41,$C$114,IF(BK42=$V$41,$C$120,IF(BK42=$W$41,$C$126,IF(BK42=$X$41,$C$132,IF(BK42=$Y$41,$C$138,IF(BK42=$Z$41,$C$144,IF(BK42=$AA$41,$C$150,IF(BK42=$AB$41,$C$156,IF(BK42=$AC$41,$C$162,IF(BK42=$AD$41,$C$168,IF(BK42=$AE$41,$C$174,IF(BK42=$AF$41,$C$180,IF(BK42=$AG$41,$C$186,IF(BK42=$AH$41,$C$192,IF(BK42=$AI$41,$C$198,0))))))))))))))))))))))))))))</f>
        <v>0</v>
      </c>
      <c r="BM42" s="46" t="str">
        <f>IF(BL42=0,"",BL42)</f>
        <v/>
      </c>
      <c r="BO42" s="70">
        <f>'Zdravé potraviny'!C20</f>
        <v>0</v>
      </c>
      <c r="BP42" s="46">
        <f>IF(BO42=$I$41,$C$41,IF(BO42=$J$41,$C$47,IF(BO42=$K$41,$C$53,IF(BO42=$L$41,$C$59,IF(BO42=$M$41,$C$65,IF(BO42=$N$41,$C$71,IF(BO42=$O$41,$C$77,IF(BO42=$P$41,$C$84,IF(BO42=$Q$41,$C$90,IF(BO42=$R$41,$C$96,IF(BO42=$S$41,$C$102,IF(BO42=$S$41,$C$102,IF(BO42=$T$41,$C$108,IF(BO42=$U$41,$C$114,IF(BO42=$V$41,$C$120,IF(BO42=$W$41,$C$126,IF(BO42=$X$41,$C$132,IF(BO42=$Y$41,$C$138,IF(BO42=$Z$41,$C$144,IF(BO42=$AA$41,$C$150,IF(BO42=$AB$41,$C$156,IF(BO42=$AC$41,$C$162,IF(BO42=$AD$41,$C$168,IF(BO42=$AE$41,$C$174,IF(BO42=$AF$41,$C$180,IF(BO42=$AG$41,$C$186,IF(BO42=$AH$41,$C$192,IF(BO42=$AI$41,$C$198,0))))))))))))))))))))))))))))</f>
        <v>0</v>
      </c>
      <c r="BQ42" s="46" t="str">
        <f>IF(BP42=0,"",BP42)</f>
        <v/>
      </c>
      <c r="BS42" s="70">
        <f>'Zdravé potraviny'!C21</f>
        <v>0</v>
      </c>
      <c r="BT42" s="46">
        <f>IF(BS42=$I$41,$C$41,IF(BS42=$J$41,$C$47,IF(BS42=$K$41,$C$53,IF(BS42=$L$41,$C$59,IF(BS42=$M$41,$C$65,IF(BS42=$N$41,$C$71,IF(BS42=$O$41,$C$77,IF(BS42=$P$41,$C$84,IF(BS42=$Q$41,$C$90,IF(BS42=$R$41,$C$96,IF(BS42=$S$41,$C$102,IF(BS42=$S$41,$C$102,IF(BS42=$T$41,$C$108,IF(BS42=$U$41,$C$114,IF(BS42=$V$41,$C$120,IF(BS42=$W$41,$C$126,IF(BS42=$X$41,$C$132,IF(BS42=$Y$41,$C$138,IF(BS42=$Z$41,$C$144,IF(BS42=$AA$41,$C$150,IF(BS42=$AB$41,$C$156,IF(BS42=$AC$41,$C$162,IF(BS42=$AD$41,$C$168,IF(BS42=$AE$41,$C$174,IF(BS42=$AF$41,$C$180,IF(BS42=$AG$41,$C$186,IF(BS42=$AH$41,$C$192,IF(BS42=$AI$41,$C$198,0))))))))))))))))))))))))))))</f>
        <v>0</v>
      </c>
      <c r="BU42" s="46" t="str">
        <f>IF(BT42=0,"",BT42)</f>
        <v/>
      </c>
      <c r="BW42" s="70">
        <f>'Zdravé potraviny'!C22</f>
        <v>0</v>
      </c>
      <c r="BX42" s="46">
        <f>IF(BW42=$I$41,$C$41,IF(BW42=$J$41,$C$47,IF(BW42=$K$41,$C$53,IF(BW42=$L$41,$C$59,IF(BW42=$M$41,$C$65,IF(BW42=$N$41,$C$71,IF(BW42=$O$41,$C$77,IF(BW42=$P$41,$C$84,IF(BW42=$Q$41,$C$90,IF(BW42=$R$41,$C$96,IF(BW42=$S$41,$C$102,IF(BW42=$S$41,$C$102,IF(BW42=$T$41,$C$108,IF(BW42=$U$41,$C$114,IF(BW42=$V$41,$C$120,IF(BW42=$W$41,$C$126,IF(BW42=$X$41,$C$132,IF(BW42=$Y$41,$C$138,IF(BW42=$Z$41,$C$144,IF(BW42=$AA$41,$C$150,IF(BW42=$AB$41,$C$156,IF(BW42=$AC$41,$C$162,IF(BW42=$AD$41,$C$168,IF(BW42=$AE$41,$C$174,IF(BW42=$AF$41,$C$180,IF(BW42=$AG$41,$C$186,IF(BW42=$AH$41,$C$192,IF(BW42=$AI$41,$C$198,0))))))))))))))))))))))))))))</f>
        <v>0</v>
      </c>
      <c r="BY42" s="46" t="str">
        <f>IF(BX42=0,"",BX42)</f>
        <v/>
      </c>
      <c r="CA42" s="70">
        <f>'Zdravé potraviny'!C23</f>
        <v>0</v>
      </c>
      <c r="CB42" s="46">
        <f>IF(CA42=$I$41,$C$41,IF(CA42=$J$41,$C$47,IF(CA42=$K$41,$C$53,IF(CA42=$L$41,$C$59,IF(CA42=$M$41,$C$65,IF(CA42=$N$41,$C$71,IF(CA42=$O$41,$C$77,IF(CA42=$P$41,$C$84,IF(CA42=$Q$41,$C$90,IF(CA42=$R$41,$C$96,IF(CA42=$S$41,$C$102,IF(CA42=$S$41,$C$102,IF(CA42=$T$41,$C$108,IF(CA42=$U$41,$C$114,IF(CA42=$V$41,$C$120,IF(CA42=$W$41,$C$126,IF(CA42=$X$41,$C$132,IF(CA42=$Y$41,$C$138,IF(CA42=$Z$41,$C$144,IF(CA42=$AA$41,$C$150,IF(CA42=$AB$41,$C$156,IF(CA42=$AC$41,$C$162,IF(CA42=$AD$41,$C$168,IF(CA42=$AE$41,$C$174,IF(CA42=$AF$41,$C$180,IF(CA42=$AG$41,$C$186,IF(CA42=$AH$41,$C$192,IF(CA42=$AI$41,$C$198,0))))))))))))))))))))))))))))</f>
        <v>0</v>
      </c>
      <c r="CC42" s="46" t="str">
        <f>IF(CB42=0,"",CB42)</f>
        <v/>
      </c>
      <c r="CE42" s="70">
        <f>'Zdravé potraviny'!C24</f>
        <v>0</v>
      </c>
      <c r="CF42" s="46">
        <f>IF(CE42=$I$41,$C$41,IF(CE42=$J$41,$C$47,IF(CE42=$K$41,$C$53,IF(CE42=$L$41,$C$59,IF(CE42=$M$41,$C$65,IF(CE42=$N$41,$C$71,IF(CE42=$O$41,$C$77,IF(CE42=$P$41,$C$84,IF(CE42=$Q$41,$C$90,IF(CE42=$R$41,$C$96,IF(CE42=$S$41,$C$102,IF(CE42=$S$41,$C$102,IF(CE42=$T$41,$C$108,IF(CE42=$U$41,$C$114,IF(CE42=$V$41,$C$120,IF(CE42=$W$41,$C$126,IF(CE42=$X$41,$C$132,IF(CE42=$Y$41,$C$138,IF(CE42=$Z$41,$C$144,IF(CE42=$AA$41,$C$150,IF(CE42=$AB$41,$C$156,IF(CE42=$AC$41,$C$162,IF(CE42=$AD$41,$C$168,IF(CE42=$AE$41,$C$174,IF(CE42=$AF$41,$C$180,IF(CE42=$AG$41,$C$186,IF(CE42=$AH$41,$C$192,IF(CE42=$AI$41,$C$198,0))))))))))))))))))))))))))))</f>
        <v>0</v>
      </c>
      <c r="CG42" s="46" t="str">
        <f>IF(CF42=0,"",CF42)</f>
        <v/>
      </c>
      <c r="CI42" s="70">
        <f>'Zdravé potraviny'!C25</f>
        <v>0</v>
      </c>
      <c r="CJ42" s="46">
        <f>IF(CI42=$I$41,$C$41,IF(CI42=$J$41,$C$47,IF(CI42=$K$41,$C$53,IF(CI42=$L$41,$C$59,IF(CI42=$M$41,$C$65,IF(CI42=$N$41,$C$71,IF(CI42=$O$41,$C$77,IF(CI42=$P$41,$C$84,IF(CI42=$Q$41,$C$90,IF(CI42=$R$41,$C$96,IF(CI42=$S$41,$C$102,IF(CI42=$S$41,$C$102,IF(CI42=$T$41,$C$108,IF(CI42=$U$41,$C$114,IF(CI42=$V$41,$C$120,IF(CI42=$W$41,$C$126,IF(CI42=$X$41,$C$132,IF(CI42=$Y$41,$C$138,IF(CI42=$Z$41,$C$144,IF(CI42=$AA$41,$C$150,IF(CI42=$AB$41,$C$156,IF(CI42=$AC$41,$C$162,IF(CI42=$AD$41,$C$168,IF(CI42=$AE$41,$C$174,IF(CI42=$AF$41,$C$180,IF(CI42=$AG$41,$C$186,IF(CI42=$AH$41,$C$192,IF(CI42=$AI$41,$C$198,0))))))))))))))))))))))))))))</f>
        <v>0</v>
      </c>
      <c r="CK42" s="46" t="str">
        <f>IF(CJ42=0,"",CJ42)</f>
        <v/>
      </c>
      <c r="CM42" s="70">
        <f>'Zdravé potraviny'!C26</f>
        <v>0</v>
      </c>
      <c r="CN42" s="46">
        <f>IF(CM42=$I$41,$C$41,IF(CM42=$J$41,$C$47,IF(CM42=$K$41,$C$53,IF(CM42=$L$41,$C$59,IF(CM42=$M$41,$C$65,IF(CM42=$N$41,$C$71,IF(CM42=$O$41,$C$77,IF(CM42=$P$41,$C$84,IF(CM42=$Q$41,$C$90,IF(CM42=$R$41,$C$96,IF(CM42=$S$41,$C$102,IF(CM42=$S$41,$C$102,IF(CM42=$T$41,$C$108,IF(CM42=$U$41,$C$114,IF(CM42=$V$41,$C$120,IF(CM42=$W$41,$C$126,IF(CM42=$X$41,$C$132,IF(CM42=$Y$41,$C$138,IF(CM42=$Z$41,$C$144,IF(CM42=$AA$41,$C$150,IF(CM42=$AB$41,$C$156,IF(CM42=$AC$41,$C$162,IF(CM42=$AD$41,$C$168,IF(CM42=$AE$41,$C$174,IF(CM42=$AF$41,$C$180,IF(CM42=$AG$41,$C$186,IF(CM42=$AH$41,$C$192,IF(CM42=$AI$41,$C$198,0))))))))))))))))))))))))))))</f>
        <v>0</v>
      </c>
      <c r="CO42" s="46" t="str">
        <f>IF(CN42=0,"",CN42)</f>
        <v/>
      </c>
    </row>
    <row r="43" spans="2:93" x14ac:dyDescent="0.25">
      <c r="B43" s="4"/>
      <c r="C43" s="5"/>
      <c r="H43" s="55" t="s">
        <v>75</v>
      </c>
      <c r="I43" s="6">
        <f>IF(H42=I41,$C$42,0)</f>
        <v>0</v>
      </c>
      <c r="J43" s="6">
        <f>IF(H42=J41,$C$48,0)</f>
        <v>0</v>
      </c>
      <c r="K43" s="6">
        <f>IF(H42=K41,$C$54,0)</f>
        <v>0</v>
      </c>
      <c r="L43" s="6">
        <f>IF(H42=L41,$C$60,0)</f>
        <v>0</v>
      </c>
      <c r="M43" s="6">
        <f>IF(H42=M41,$C$66,0)</f>
        <v>0</v>
      </c>
      <c r="N43" s="6">
        <f>IF(H42=N41,$C$72,0)</f>
        <v>0</v>
      </c>
      <c r="O43" s="6">
        <f>IF(H42=O41,$C$78,0)</f>
        <v>0</v>
      </c>
      <c r="P43" s="6">
        <f>IF(H42=P41,$C$85,0)</f>
        <v>0</v>
      </c>
      <c r="Q43" s="5">
        <f>IF(H42=Q41,$C$91,0)</f>
        <v>0</v>
      </c>
      <c r="R43" s="5">
        <f>IF(H42=R41,$C$97,0)</f>
        <v>0</v>
      </c>
      <c r="S43" s="5">
        <f>IF(H42=S41,$C$103,0)</f>
        <v>0</v>
      </c>
      <c r="T43" s="5">
        <f>IF(H42=T41,$C$109,0)</f>
        <v>0</v>
      </c>
      <c r="U43" s="5">
        <f>IF(H42=U41,$C$115,0)</f>
        <v>0</v>
      </c>
      <c r="V43" s="5">
        <f>IF(H42=V41,$C$121,0)</f>
        <v>0</v>
      </c>
      <c r="W43" s="5">
        <f>IF(H42=W41,$C$127,0)</f>
        <v>0</v>
      </c>
      <c r="X43" s="5">
        <f>IF(H42=X41,$C$133,0)</f>
        <v>0</v>
      </c>
      <c r="Y43" s="5">
        <f>IF(H42=Y41,$C$139,0)</f>
        <v>0</v>
      </c>
      <c r="Z43" s="5">
        <f>IF(H42=Z41,$C$145,0)</f>
        <v>0</v>
      </c>
      <c r="AA43" s="5">
        <f>IF(H42=AA41,$C$151,0)</f>
        <v>0</v>
      </c>
      <c r="AB43" s="5">
        <f>IF(H42=AB41,$C$157,0)</f>
        <v>0</v>
      </c>
      <c r="AC43" s="5">
        <f>IF(H42=AC41,$C$163,0)</f>
        <v>0</v>
      </c>
      <c r="AD43" s="5">
        <f>IF(H42=AD41,$C$163,0)</f>
        <v>0</v>
      </c>
      <c r="AE43" s="5">
        <f>IF(H42=AE41,$C$175,0)</f>
        <v>0</v>
      </c>
      <c r="AF43" s="5">
        <f>IF(H42=AF41,$C$181,0)</f>
        <v>0</v>
      </c>
      <c r="AG43" s="5">
        <f>IF(H42=AG41,$C$187,0)</f>
        <v>0</v>
      </c>
      <c r="AH43" s="5">
        <f>IF(H42=AH41,$C$193,0)</f>
        <v>0</v>
      </c>
      <c r="AI43" s="5">
        <f>IF(H42=AI41,$C$199,0)</f>
        <v>0</v>
      </c>
      <c r="AJ43" s="46">
        <f>IF($H$42=$I$41,$C$42,IF($H$42=$J$41,$C$48,IF($H$42=$K$41,$C$54,IF($H$42=$L$41,$C$60,IF($H$42=$M$41,$C$66,IF($H$42=$N$41,$C$72,IF($H$42=$O$41,$C$78,IF($H$42=$P$41,$C$85,IF($H$42=$Q$41,$C$91,IF($H$42=$R$41,$C$97,IF($H$42=$S$41,$C$103,IF($H$42=$S$41,$C$103,IF($H$42=$T$41,$C$109,IF($H$42=$U$41,$C$115,IF($H$42=$V$41,$C$121,IF($H$42=$W$41,$C$127,IF($H$42=$X$41,$C$133,IF($H$42=$Y$41,$C$139,IF($H$42=$Z$41,$C$145,IF($H$42=$AA$41,$C$151,IF($H$42=$AB$41,$C$157,IF($H$42=$AC$41,$C$163,IF($H$42=$AD$41,$C$169,IF($H$42=$AE$41,$C$175,IF($H$42=$AF$41,$C$181,IF($H$42=$AG$41,$C$187,IF($H$42=$AH$41,$C$193,IF($H$42=$AI$41,$C$199,0))))))))))))))))))))))))))))</f>
        <v>0</v>
      </c>
      <c r="AK43" s="46" t="str">
        <f t="shared" ref="AK43:AK47" si="15">IF(AJ43=0,"",AJ43)</f>
        <v/>
      </c>
      <c r="AM43" s="55" t="s">
        <v>75</v>
      </c>
      <c r="AN43" s="46">
        <f>IF(AM42=$I$41,$C$42,IF(AM42=$J$41,$C$48,IF(AM42=$K$41,$C$54,IF(AM42=$L$41,$C$60,IF(AM42=$M$41,$C$66,IF(AM42=$N$41,$C$72,IF(AM42=$O$41,$C$78,IF(AM42=$P$41,$C$85,IF(AM42=$Q$41,$C$91,IF(AM42=$R$41,$C$97,IF(AM42=$S$41,$C$103,IF(AM42=$S$41,$C$103,IF(AM42=$T$41,$C$109,IF(AM42=$U$41,$C$115,IF(AM42=$V$41,$C$121,IF(AM42=$W$41,$C$127,IF(AM42=$X$41,$C$133,IF(AM42=$Y$41,$C$139,IF(AM42=$Z$41,$C$145,IF(AM42=$AA$41,$C$151,IF(AM42=$AB$41,$C$157,IF(AM42=$AC$41,$C$163,IF(AM42=$AD$41,$C$169,IF(AM42=$AE$41,$C$175,IF(AM42=$AF$41,$C$181,IF(AM42=$AG$41,$C$187,IF(AM42=$AH$41,$C$193,IF(AM42=$AI$41,$C$199,0))))))))))))))))))))))))))))</f>
        <v>0</v>
      </c>
      <c r="AO43" s="46" t="str">
        <f t="shared" ref="AO43:AO47" si="16">IF(AN43=0,"",AN43)</f>
        <v/>
      </c>
      <c r="AQ43" s="55" t="s">
        <v>75</v>
      </c>
      <c r="AR43" s="46">
        <f>IF(AQ42=$I$41,$C$42,IF(AQ42=$J$41,$C$48,IF(AQ42=$K$41,$C$54,IF(AQ42=$L$41,$C$60,IF(AQ42=$M$41,$C$66,IF(AQ42=$N$41,$C$72,IF(AQ42=$O$41,$C$78,IF(AQ42=$P$41,$C$85,IF(AQ42=$Q$41,$C$91,IF(AQ42=$R$41,$C$97,IF(AQ42=$S$41,$C$103,IF(AQ42=$S$41,$C$103,IF(AQ42=$T$41,$C$109,IF(AQ42=$U$41,$C$115,IF(AQ42=$V$41,$C$121,IF(AQ42=$W$41,$C$127,IF(AQ42=$X$41,$C$133,IF(AQ42=$Y$41,$C$139,IF(AQ42=$Z$41,$C$145,IF(AQ42=$AA$41,$C$151,IF(AQ42=$AB$41,$C$157,IF(AQ42=$AC$41,$C$163,IF(AQ42=$AD$41,$C$169,IF(AQ42=$AE$41,$C$175,IF(AQ42=$AF$41,$C$181,IF(AQ42=$AG$41,$C$187,IF(AQ42=$AH$41,$C$193,IF(AQ42=$AI$41,$C$199,0))))))))))))))))))))))))))))</f>
        <v>0</v>
      </c>
      <c r="AS43" s="46" t="str">
        <f t="shared" ref="AS43:AS47" si="17">IF(AR43=0,"",AR43)</f>
        <v/>
      </c>
      <c r="AU43" s="55" t="s">
        <v>75</v>
      </c>
      <c r="AV43" s="46">
        <f>IF(AU42=$I$41,$C$42,IF(AU42=$J$41,$C$48,IF(AU42=$K$41,$C$54,IF(AU42=$L$41,$C$60,IF(AU42=$M$41,$C$66,IF(AU42=$N$41,$C$72,IF(AU42=$O$41,$C$78,IF(AU42=$P$41,$C$85,IF(AU42=$Q$41,$C$91,IF(AU42=$R$41,$C$97,IF(AU42=$S$41,$C$103,IF(AU42=$S$41,$C$103,IF(AU42=$T$41,$C$109,IF(AU42=$U$41,$C$115,IF(AU42=$V$41,$C$121,IF(AU42=$W$41,$C$127,IF(AU42=$X$41,$C$133,IF(AU42=$Y$41,$C$139,IF(AU42=$Z$41,$C$145,IF(AU42=$AA$41,$C$151,IF(AU42=$AB$41,$C$157,IF(AU42=$AC$41,$C$163,IF(AU42=$AD$41,$C$169,IF(AU42=$AE$41,$C$175,IF(AU42=$AF$41,$C$181,IF(AU42=$AG$41,$C$187,IF(AU42=$AH$41,$C$193,IF(AU42=$AI$41,$C$199,0))))))))))))))))))))))))))))</f>
        <v>0</v>
      </c>
      <c r="AW43" s="46" t="str">
        <f t="shared" ref="AW43:AW47" si="18">IF(AV43=0,"",AV43)</f>
        <v/>
      </c>
      <c r="AY43" s="55" t="s">
        <v>75</v>
      </c>
      <c r="AZ43" s="46">
        <f>IF(AY42=$I$41,$C$42,IF(AY42=$J$41,$C$48,IF(AY42=$K$41,$C$54,IF(AY42=$L$41,$C$60,IF(AY42=$M$41,$C$66,IF(AY42=$N$41,$C$72,IF(AY42=$O$41,$C$78,IF(AY42=$P$41,$C$85,IF(AY42=$Q$41,$C$91,IF(AY42=$R$41,$C$97,IF(AY42=$S$41,$C$103,IF(AY42=$S$41,$C$103,IF(AY42=$T$41,$C$109,IF(AY42=$U$41,$C$115,IF(AY42=$V$41,$C$121,IF(AY42=$W$41,$C$127,IF(AY42=$X$41,$C$133,IF(AY42=$Y$41,$C$139,IF(AY42=$Z$41,$C$145,IF(AY42=$AA$41,$C$151,IF(AY42=$AB$41,$C$157,IF(AY42=$AC$41,$C$163,IF(AY42=$AD$41,$C$169,IF(AY42=$AE$41,$C$175,IF(AY42=$AF$41,$C$181,IF(AY42=$AG$41,$C$187,IF(AY42=$AH$41,$C$193,IF(AY42=$AI$41,$C$199,0))))))))))))))))))))))))))))</f>
        <v>0</v>
      </c>
      <c r="BA43" s="46" t="str">
        <f t="shared" ref="BA43:BA47" si="19">IF(AZ43=0,"",AZ43)</f>
        <v/>
      </c>
      <c r="BC43" s="55" t="s">
        <v>75</v>
      </c>
      <c r="BD43" s="46">
        <f>IF(BC42=$I$41,$C$42,IF(BC42=$J$41,$C$48,IF(BC42=$K$41,$C$54,IF(BC42=$L$41,$C$60,IF(BC42=$M$41,$C$66,IF(BC42=$N$41,$C$72,IF(BC42=$O$41,$C$78,IF(BC42=$P$41,$C$85,IF(BC42=$Q$41,$C$91,IF(BC42=$R$41,$C$97,IF(BC42=$S$41,$C$103,IF(BC42=$S$41,$C$103,IF(BC42=$T$41,$C$109,IF(BC42=$U$41,$C$115,IF(BC42=$V$41,$C$121,IF(BC42=$W$41,$C$127,IF(BC42=$X$41,$C$133,IF(BC42=$Y$41,$C$139,IF(BC42=$Z$41,$C$145,IF(BC42=$AA$41,$C$151,IF(BC42=$AB$41,$C$157,IF(BC42=$AC$41,$C$163,IF(BC42=$AD$41,$C$169,IF(BC42=$AE$41,$C$175,IF(BC42=$AF$41,$C$181,IF(BC42=$AG$41,$C$187,IF(BC42=$AH$41,$C$193,IF(BC42=$AI$41,$C$199,0))))))))))))))))))))))))))))</f>
        <v>0</v>
      </c>
      <c r="BE43" s="46" t="str">
        <f t="shared" ref="BE43:BE47" si="20">IF(BD43=0,"",BD43)</f>
        <v/>
      </c>
      <c r="BG43" s="55" t="s">
        <v>75</v>
      </c>
      <c r="BH43" s="46">
        <f>IF(BG42=$I$41,$C$42,IF(BG42=$J$41,$C$48,IF(BG42=$K$41,$C$54,IF(BG42=$L$41,$C$60,IF(BG42=$M$41,$C$66,IF(BG42=$N$41,$C$72,IF(BG42=$O$41,$C$78,IF(BG42=$P$41,$C$85,IF(BG42=$Q$41,$C$91,IF(BG42=$R$41,$C$97,IF(BG42=$S$41,$C$103,IF(BG42=$S$41,$C$103,IF(BG42=$T$41,$C$109,IF(BG42=$U$41,$C$115,IF(BG42=$V$41,$C$121,IF(BG42=$W$41,$C$127,IF(BG42=$X$41,$C$133,IF(BG42=$Y$41,$C$139,IF(BG42=$Z$41,$C$145,IF(BG42=$AA$41,$C$151,IF(BG42=$AB$41,$C$157,IF(BG42=$AC$41,$C$163,IF(BG42=$AD$41,$C$169,IF(BG42=$AE$41,$C$175,IF(BG42=$AF$41,$C$181,IF(BG42=$AG$41,$C$187,IF(BG42=$AH$41,$C$193,IF(BG42=$AI$41,$C$199,0))))))))))))))))))))))))))))</f>
        <v>0</v>
      </c>
      <c r="BI43" s="46" t="str">
        <f t="shared" ref="BI43:BI47" si="21">IF(BH43=0,"",BH43)</f>
        <v/>
      </c>
      <c r="BK43" s="55" t="s">
        <v>75</v>
      </c>
      <c r="BL43" s="46">
        <f>IF(BK42=$I$41,$C$42,IF(BK42=$J$41,$C$48,IF(BK42=$K$41,$C$54,IF(BK42=$L$41,$C$60,IF(BK42=$M$41,$C$66,IF(BK42=$N$41,$C$72,IF(BK42=$O$41,$C$78,IF(BK42=$P$41,$C$85,IF(BK42=$Q$41,$C$91,IF(BK42=$R$41,$C$97,IF(BK42=$S$41,$C$103,IF(BK42=$S$41,$C$103,IF(BK42=$T$41,$C$109,IF(BK42=$U$41,$C$115,IF(BK42=$V$41,$C$121,IF(BK42=$W$41,$C$127,IF(BK42=$X$41,$C$133,IF(BK42=$Y$41,$C$139,IF(BK42=$Z$41,$C$145,IF(BK42=$AA$41,$C$151,IF(BK42=$AB$41,$C$157,IF(BK42=$AC$41,$C$163,IF(BK42=$AD$41,$C$169,IF(BK42=$AE$41,$C$175,IF(BK42=$AF$41,$C$181,IF(BK42=$AG$41,$C$187,IF(BK42=$AH$41,$C$193,IF(BK42=$AI$41,$C$199,0))))))))))))))))))))))))))))</f>
        <v>0</v>
      </c>
      <c r="BM43" s="46" t="str">
        <f t="shared" ref="BM43:BM47" si="22">IF(BL43=0,"",BL43)</f>
        <v/>
      </c>
      <c r="BO43" s="55" t="s">
        <v>75</v>
      </c>
      <c r="BP43" s="46">
        <f>IF(BO42=$I$41,$C$42,IF(BO42=$J$41,$C$48,IF(BO42=$K$41,$C$54,IF(BO42=$L$41,$C$60,IF(BO42=$M$41,$C$66,IF(BO42=$N$41,$C$72,IF(BO42=$O$41,$C$78,IF(BO42=$P$41,$C$85,IF(BO42=$Q$41,$C$91,IF(BO42=$R$41,$C$97,IF(BO42=$S$41,$C$103,IF(BO42=$S$41,$C$103,IF(BO42=$T$41,$C$109,IF(BO42=$U$41,$C$115,IF(BO42=$V$41,$C$121,IF(BO42=$W$41,$C$127,IF(BO42=$X$41,$C$133,IF(BO42=$Y$41,$C$139,IF(BO42=$Z$41,$C$145,IF(BO42=$AA$41,$C$151,IF(BO42=$AB$41,$C$157,IF(BO42=$AC$41,$C$163,IF(BO42=$AD$41,$C$169,IF(BO42=$AE$41,$C$175,IF(BO42=$AF$41,$C$181,IF(BO42=$AG$41,$C$187,IF(BO42=$AH$41,$C$193,IF(BO42=$AI$41,$C$199,0))))))))))))))))))))))))))))</f>
        <v>0</v>
      </c>
      <c r="BQ43" s="46" t="str">
        <f t="shared" ref="BQ43:BQ47" si="23">IF(BP43=0,"",BP43)</f>
        <v/>
      </c>
      <c r="BS43" s="55" t="s">
        <v>75</v>
      </c>
      <c r="BT43" s="46">
        <f>IF(BS42=$I$41,$C$42,IF(BS42=$J$41,$C$48,IF(BS42=$K$41,$C$54,IF(BS42=$L$41,$C$60,IF(BS42=$M$41,$C$66,IF(BS42=$N$41,$C$72,IF(BS42=$O$41,$C$78,IF(BS42=$P$41,$C$85,IF(BS42=$Q$41,$C$91,IF(BS42=$R$41,$C$97,IF(BS42=$S$41,$C$103,IF(BS42=$S$41,$C$103,IF(BS42=$T$41,$C$109,IF(BS42=$U$41,$C$115,IF(BS42=$V$41,$C$121,IF(BS42=$W$41,$C$127,IF(BS42=$X$41,$C$133,IF(BS42=$Y$41,$C$139,IF(BS42=$Z$41,$C$145,IF(BS42=$AA$41,$C$151,IF(BS42=$AB$41,$C$157,IF(BS42=$AC$41,$C$163,IF(BS42=$AD$41,$C$169,IF(BS42=$AE$41,$C$175,IF(BS42=$AF$41,$C$181,IF(BS42=$AG$41,$C$187,IF(BS42=$AH$41,$C$193,IF(BS42=$AI$41,$C$199,0))))))))))))))))))))))))))))</f>
        <v>0</v>
      </c>
      <c r="BU43" s="46" t="str">
        <f t="shared" ref="BU43:BU47" si="24">IF(BT43=0,"",BT43)</f>
        <v/>
      </c>
      <c r="BW43" s="55" t="s">
        <v>75</v>
      </c>
      <c r="BX43" s="46">
        <f>IF(BW42=$I$41,$C$42,IF(BW42=$J$41,$C$48,IF(BW42=$K$41,$C$54,IF(BW42=$L$41,$C$60,IF(BW42=$M$41,$C$66,IF(BW42=$N$41,$C$72,IF(BW42=$O$41,$C$78,IF(BW42=$P$41,$C$85,IF(BW42=$Q$41,$C$91,IF(BW42=$R$41,$C$97,IF(BW42=$S$41,$C$103,IF(BW42=$S$41,$C$103,IF(BW42=$T$41,$C$109,IF(BW42=$U$41,$C$115,IF(BW42=$V$41,$C$121,IF(BW42=$W$41,$C$127,IF(BW42=$X$41,$C$133,IF(BW42=$Y$41,$C$139,IF(BW42=$Z$41,$C$145,IF(BW42=$AA$41,$C$151,IF(BW42=$AB$41,$C$157,IF(BW42=$AC$41,$C$163,IF(BW42=$AD$41,$C$169,IF(BW42=$AE$41,$C$175,IF(BW42=$AF$41,$C$181,IF(BW42=$AG$41,$C$187,IF(BW42=$AH$41,$C$193,IF(BW42=$AI$41,$C$199,0))))))))))))))))))))))))))))</f>
        <v>0</v>
      </c>
      <c r="BY43" s="46" t="str">
        <f t="shared" ref="BY43:BY47" si="25">IF(BX43=0,"",BX43)</f>
        <v/>
      </c>
      <c r="CA43" s="55" t="s">
        <v>75</v>
      </c>
      <c r="CB43" s="46">
        <f>IF(CA42=$I$41,$C$42,IF(CA42=$J$41,$C$48,IF(CA42=$K$41,$C$54,IF(CA42=$L$41,$C$60,IF(CA42=$M$41,$C$66,IF(CA42=$N$41,$C$72,IF(CA42=$O$41,$C$78,IF(CA42=$P$41,$C$85,IF(CA42=$Q$41,$C$91,IF(CA42=$R$41,$C$97,IF(CA42=$S$41,$C$103,IF(CA42=$S$41,$C$103,IF(CA42=$T$41,$C$109,IF(CA42=$U$41,$C$115,IF(CA42=$V$41,$C$121,IF(CA42=$W$41,$C$127,IF(CA42=$X$41,$C$133,IF(CA42=$Y$41,$C$139,IF(CA42=$Z$41,$C$145,IF(CA42=$AA$41,$C$151,IF(CA42=$AB$41,$C$157,IF(CA42=$AC$41,$C$163,IF(CA42=$AD$41,$C$169,IF(CA42=$AE$41,$C$175,IF(CA42=$AF$41,$C$181,IF(CA42=$AG$41,$C$187,IF(CA42=$AH$41,$C$193,IF(CA42=$AI$41,$C$199,0))))))))))))))))))))))))))))</f>
        <v>0</v>
      </c>
      <c r="CC43" s="46" t="str">
        <f t="shared" ref="CC43:CC47" si="26">IF(CB43=0,"",CB43)</f>
        <v/>
      </c>
      <c r="CE43" s="55" t="s">
        <v>75</v>
      </c>
      <c r="CF43" s="46">
        <f>IF(CE42=$I$41,$C$42,IF(CE42=$J$41,$C$48,IF(CE42=$K$41,$C$54,IF(CE42=$L$41,$C$60,IF(CE42=$M$41,$C$66,IF(CE42=$N$41,$C$72,IF(CE42=$O$41,$C$78,IF(CE42=$P$41,$C$85,IF(CE42=$Q$41,$C$91,IF(CE42=$R$41,$C$97,IF(CE42=$S$41,$C$103,IF(CE42=$S$41,$C$103,IF(CE42=$T$41,$C$109,IF(CE42=$U$41,$C$115,IF(CE42=$V$41,$C$121,IF(CE42=$W$41,$C$127,IF(CE42=$X$41,$C$133,IF(CE42=$Y$41,$C$139,IF(CE42=$Z$41,$C$145,IF(CE42=$AA$41,$C$151,IF(CE42=$AB$41,$C$157,IF(CE42=$AC$41,$C$163,IF(CE42=$AD$41,$C$169,IF(CE42=$AE$41,$C$175,IF(CE42=$AF$41,$C$181,IF(CE42=$AG$41,$C$187,IF(CE42=$AH$41,$C$193,IF(CE42=$AI$41,$C$199,0))))))))))))))))))))))))))))</f>
        <v>0</v>
      </c>
      <c r="CG43" s="46" t="str">
        <f t="shared" ref="CG43:CG47" si="27">IF(CF43=0,"",CF43)</f>
        <v/>
      </c>
      <c r="CI43" s="55" t="s">
        <v>75</v>
      </c>
      <c r="CJ43" s="46">
        <f>IF(CI42=$I$41,$C$42,IF(CI42=$J$41,$C$48,IF(CI42=$K$41,$C$54,IF(CI42=$L$41,$C$60,IF(CI42=$M$41,$C$66,IF(CI42=$N$41,$C$72,IF(CI42=$O$41,$C$78,IF(CI42=$P$41,$C$85,IF(CI42=$Q$41,$C$91,IF(CI42=$R$41,$C$97,IF(CI42=$S$41,$C$103,IF(CI42=$S$41,$C$103,IF(CI42=$T$41,$C$109,IF(CI42=$U$41,$C$115,IF(CI42=$V$41,$C$121,IF(CI42=$W$41,$C$127,IF(CI42=$X$41,$C$133,IF(CI42=$Y$41,$C$139,IF(CI42=$Z$41,$C$145,IF(CI42=$AA$41,$C$151,IF(CI42=$AB$41,$C$157,IF(CI42=$AC$41,$C$163,IF(CI42=$AD$41,$C$169,IF(CI42=$AE$41,$C$175,IF(CI42=$AF$41,$C$181,IF(CI42=$AG$41,$C$187,IF(CI42=$AH$41,$C$193,IF(CI42=$AI$41,$C$199,0))))))))))))))))))))))))))))</f>
        <v>0</v>
      </c>
      <c r="CK43" s="46" t="str">
        <f t="shared" ref="CK43:CK47" si="28">IF(CJ43=0,"",CJ43)</f>
        <v/>
      </c>
      <c r="CM43" s="55" t="s">
        <v>75</v>
      </c>
      <c r="CN43" s="46">
        <f>IF(CM42=$I$41,$C$42,IF(CM42=$J$41,$C$48,IF(CM42=$K$41,$C$54,IF(CM42=$L$41,$C$60,IF(CM42=$M$41,$C$66,IF(CM42=$N$41,$C$72,IF(CM42=$O$41,$C$78,IF(CM42=$P$41,$C$85,IF(CM42=$Q$41,$C$91,IF(CM42=$R$41,$C$97,IF(CM42=$S$41,$C$103,IF(CM42=$S$41,$C$103,IF(CM42=$T$41,$C$109,IF(CM42=$U$41,$C$115,IF(CM42=$V$41,$C$121,IF(CM42=$W$41,$C$127,IF(CM42=$X$41,$C$133,IF(CM42=$Y$41,$C$139,IF(CM42=$Z$41,$C$145,IF(CM42=$AA$41,$C$151,IF(CM42=$AB$41,$C$157,IF(CM42=$AC$41,$C$163,IF(CM42=$AD$41,$C$169,IF(CM42=$AE$41,$C$175,IF(CM42=$AF$41,$C$181,IF(CM42=$AG$41,$C$187,IF(CM42=$AH$41,$C$193,IF(CM42=$AI$41,$C$199,0))))))))))))))))))))))))))))</f>
        <v>0</v>
      </c>
      <c r="CO43" s="46" t="str">
        <f t="shared" ref="CO43:CO47" si="29">IF(CN43=0,"",CN43)</f>
        <v/>
      </c>
    </row>
    <row r="44" spans="2:93" x14ac:dyDescent="0.25">
      <c r="B44" s="4"/>
      <c r="C44" s="5"/>
      <c r="H44" s="55"/>
      <c r="I44" s="6">
        <f>IF(H42=I41,$C$43,0)</f>
        <v>0</v>
      </c>
      <c r="J44" s="6">
        <f>IF(H42=J41,$C$49,0)</f>
        <v>0</v>
      </c>
      <c r="K44" s="6">
        <f>IF(H42=K41,$C$55,0)</f>
        <v>0</v>
      </c>
      <c r="L44" s="6">
        <f>IF(H42=L41,$C$61,0)</f>
        <v>0</v>
      </c>
      <c r="M44" s="6">
        <f>IF(H42=M41,$C$67,0)</f>
        <v>0</v>
      </c>
      <c r="N44" s="6">
        <f>IF(H42=N41,$C$73,0)</f>
        <v>0</v>
      </c>
      <c r="O44" s="6">
        <f>IF(H42=O41,$C$79,0)</f>
        <v>0</v>
      </c>
      <c r="P44" s="6">
        <f>IF(H42=P41,$C$86,0)</f>
        <v>0</v>
      </c>
      <c r="Q44" s="5">
        <f>IF(H42=Q41,$C$92,0)</f>
        <v>0</v>
      </c>
      <c r="R44" s="5">
        <f>IF(H42=R41,$C$98,0)</f>
        <v>0</v>
      </c>
      <c r="S44" s="5">
        <f>IF(H42=S41,$C$104,0)</f>
        <v>0</v>
      </c>
      <c r="T44" s="5">
        <f>IF(H42=T41,$C$110,0)</f>
        <v>0</v>
      </c>
      <c r="U44" s="5">
        <f>IF(H42=U41,$C$116,0)</f>
        <v>0</v>
      </c>
      <c r="V44" s="5">
        <f>IF(H42=V41,$C$122,0)</f>
        <v>0</v>
      </c>
      <c r="W44" s="5">
        <f>IF(H42=W41,$C$128,0)</f>
        <v>0</v>
      </c>
      <c r="X44" s="5">
        <f>IF(H42=X41,$C$134,0)</f>
        <v>0</v>
      </c>
      <c r="Y44" s="5">
        <f>IF(H42=Y41,$C$140,0)</f>
        <v>0</v>
      </c>
      <c r="Z44" s="5">
        <f>IF(H42=Z41,$C$146,0)</f>
        <v>0</v>
      </c>
      <c r="AA44" s="5">
        <f>IF(H42=AA41,$C$152,0)</f>
        <v>0</v>
      </c>
      <c r="AB44" s="5">
        <f>IF(H42=AB41,$C$158,0)</f>
        <v>0</v>
      </c>
      <c r="AC44" s="5">
        <f>IF(H42=AC41,$C$164,0)</f>
        <v>0</v>
      </c>
      <c r="AD44" s="5">
        <f>IF(H42=AD41,$C$164,0)</f>
        <v>0</v>
      </c>
      <c r="AE44" s="5">
        <f>IF(H42=AE41,$C$176,0)</f>
        <v>0</v>
      </c>
      <c r="AF44" s="5">
        <f>IF(H42=AF41,$C$182,0)</f>
        <v>0</v>
      </c>
      <c r="AG44" s="5">
        <f>IF(H42=AG41,$C$188,0)</f>
        <v>0</v>
      </c>
      <c r="AH44" s="5">
        <f>IF(H42=AH41,$C$194,0)</f>
        <v>0</v>
      </c>
      <c r="AI44" s="5">
        <f>IF(H42=AI41,$C$200,0)</f>
        <v>0</v>
      </c>
      <c r="AJ44" s="46">
        <f>IF($H$42=$I$41,$C$43,IF($H$42=$J$41,$C$49,IF($H$42=$K$41,$C$55,IF($H$42=$L$41,$C$61,IF($H$42=$M$41,$C$67,IF($H$42=$N$41,$C$73,IF($H$42=$O$41,$C$79,IF($H$42=$P$41,$C$86,IF($H$42=$Q$41,$C$92,IF($H$42=$R$41,$C$98,IF($H$42=$S$41,$C$104,IF($H$42=$S$41,$C$104,IF($H$42=$T$41,$C$110,IF($H$42=$U$41,$C$116,IF($H$42=$V$41,$C$122,IF($H$42=$W$41,$C$128,IF($H$42=$X$41,$C$134,IF($H$42=$Y$41,$C$140,IF($H$42=$Z$41,$C$146,IF($H$42=$AA$41,$C$152,IF($H$42=$AB$41,$C$158,IF($H$42=$AC$41,$C$164,IF($H$42=$AD$41,$C$170,IF($H$42=$AE$41,$C$176,IF($H$42=$AF$41,$C$182,IF($H$42=$AG$41,$C$188,IF($H$42=$AH$41,$C$194,IF($H$42=$AI$41,$C$200,0))))))))))))))))))))))))))))</f>
        <v>0</v>
      </c>
      <c r="AK44" s="46" t="str">
        <f t="shared" si="15"/>
        <v/>
      </c>
      <c r="AM44" s="55"/>
      <c r="AN44" s="46">
        <f>IF(AM42=$I$41,$C$43,IF(AM42=$J$41,$C$49,IF(AM42=$K$41,$C$55,IF(AM42=$L$41,$C$61,IF(AM42=$M$41,$C$67,IF(AM42=$N$41,$C$73,IF(AM42=$O$41,$C$79,IF(AM42=$P$41,$C$86,IF(AM42=$Q$41,$C$92,IF(AM42=$R$41,$C$98,IF(AM42=$S$41,$C$104,IF(AM42=$S$41,$C$104,IF(AM42=$T$41,$C$110,IF(AM42=$U$41,$C$116,IF(AM42=$V$41,$C$122,IF(AM42=$W$41,$C$128,IF(AM42=$X$41,$C$134,IF(AM42=$Y$41,$C$140,IF(AM42=$Z$41,$C$146,IF(AM42=$AA$41,$C$152,IF(AM42=$AB$41,$C$158,IF(AM42=$AC$41,$C$164,IF(AM42=$AD$41,$C$170,IF(AM42=$AE$41,$C$176,IF(AM42=$AF$41,$C$182,IF(AM42=$AG$41,$C$188,IF(AM42=$AH$41,$C$194,IF(AM42=$AI$41,$C$200,0))))))))))))))))))))))))))))</f>
        <v>0</v>
      </c>
      <c r="AO44" s="46" t="str">
        <f t="shared" si="16"/>
        <v/>
      </c>
      <c r="AQ44" s="55"/>
      <c r="AR44" s="46">
        <f>IF(AQ42=$I$41,$C$43,IF(AQ42=$J$41,$C$49,IF(AQ42=$K$41,$C$55,IF(AQ42=$L$41,$C$61,IF(AQ42=$M$41,$C$67,IF(AQ42=$N$41,$C$73,IF(AQ42=$O$41,$C$79,IF(AQ42=$P$41,$C$86,IF(AQ42=$Q$41,$C$92,IF(AQ42=$R$41,$C$98,IF(AQ42=$S$41,$C$104,IF(AQ42=$S$41,$C$104,IF(AQ42=$T$41,$C$110,IF(AQ42=$U$41,$C$116,IF(AQ42=$V$41,$C$122,IF(AQ42=$W$41,$C$128,IF(AQ42=$X$41,$C$134,IF(AQ42=$Y$41,$C$140,IF(AQ42=$Z$41,$C$146,IF(AQ42=$AA$41,$C$152,IF(AQ42=$AB$41,$C$158,IF(AQ42=$AC$41,$C$164,IF(AQ42=$AD$41,$C$170,IF(AQ42=$AE$41,$C$176,IF(AQ42=$AF$41,$C$182,IF(AQ42=$AG$41,$C$188,IF(AQ42=$AH$41,$C$194,IF(AQ42=$AI$41,$C$200,0))))))))))))))))))))))))))))</f>
        <v>0</v>
      </c>
      <c r="AS44" s="46" t="str">
        <f t="shared" si="17"/>
        <v/>
      </c>
      <c r="AU44" s="55"/>
      <c r="AV44" s="46">
        <f>IF(AU42=$I$41,$C$43,IF(AU42=$J$41,$C$49,IF(AU42=$K$41,$C$55,IF(AU42=$L$41,$C$61,IF(AU42=$M$41,$C$67,IF(AU42=$N$41,$C$73,IF(AU42=$O$41,$C$79,IF(AU42=$P$41,$C$86,IF(AU42=$Q$41,$C$92,IF(AU42=$R$41,$C$98,IF(AU42=$S$41,$C$104,IF(AU42=$S$41,$C$104,IF(AU42=$T$41,$C$110,IF(AU42=$U$41,$C$116,IF(AU42=$V$41,$C$122,IF(AU42=$W$41,$C$128,IF(AU42=$X$41,$C$134,IF(AU42=$Y$41,$C$140,IF(AU42=$Z$41,$C$146,IF(AU42=$AA$41,$C$152,IF(AU42=$AB$41,$C$158,IF(AU42=$AC$41,$C$164,IF(AU42=$AD$41,$C$170,IF(AU42=$AE$41,$C$176,IF(AU42=$AF$41,$C$182,IF(AU42=$AG$41,$C$188,IF(AU42=$AH$41,$C$194,IF(AU42=$AI$41,$C$200,0))))))))))))))))))))))))))))</f>
        <v>0</v>
      </c>
      <c r="AW44" s="46" t="str">
        <f t="shared" si="18"/>
        <v/>
      </c>
      <c r="AY44" s="55"/>
      <c r="AZ44" s="46">
        <f>IF(AY42=$I$41,$C$43,IF(AY42=$J$41,$C$49,IF(AY42=$K$41,$C$55,IF(AY42=$L$41,$C$61,IF(AY42=$M$41,$C$67,IF(AY42=$N$41,$C$73,IF(AY42=$O$41,$C$79,IF(AY42=$P$41,$C$86,IF(AY42=$Q$41,$C$92,IF(AY42=$R$41,$C$98,IF(AY42=$S$41,$C$104,IF(AY42=$S$41,$C$104,IF(AY42=$T$41,$C$110,IF(AY42=$U$41,$C$116,IF(AY42=$V$41,$C$122,IF(AY42=$W$41,$C$128,IF(AY42=$X$41,$C$134,IF(AY42=$Y$41,$C$140,IF(AY42=$Z$41,$C$146,IF(AY42=$AA$41,$C$152,IF(AY42=$AB$41,$C$158,IF(AY42=$AC$41,$C$164,IF(AY42=$AD$41,$C$170,IF(AY42=$AE$41,$C$176,IF(AY42=$AF$41,$C$182,IF(AY42=$AG$41,$C$188,IF(AY42=$AH$41,$C$194,IF(AY42=$AI$41,$C$200,0))))))))))))))))))))))))))))</f>
        <v>0</v>
      </c>
      <c r="BA44" s="46" t="str">
        <f t="shared" si="19"/>
        <v/>
      </c>
      <c r="BC44" s="55"/>
      <c r="BD44" s="46">
        <f>IF(BC42=$I$41,$C$43,IF(BC42=$J$41,$C$49,IF(BC42=$K$41,$C$55,IF(BC42=$L$41,$C$61,IF(BC42=$M$41,$C$67,IF(BC42=$N$41,$C$73,IF(BC42=$O$41,$C$79,IF(BC42=$P$41,$C$86,IF(BC42=$Q$41,$C$92,IF(BC42=$R$41,$C$98,IF(BC42=$S$41,$C$104,IF(BC42=$S$41,$C$104,IF(BC42=$T$41,$C$110,IF(BC42=$U$41,$C$116,IF(BC42=$V$41,$C$122,IF(BC42=$W$41,$C$128,IF(BC42=$X$41,$C$134,IF(BC42=$Y$41,$C$140,IF(BC42=$Z$41,$C$146,IF(BC42=$AA$41,$C$152,IF(BC42=$AB$41,$C$158,IF(BC42=$AC$41,$C$164,IF(BC42=$AD$41,$C$170,IF(BC42=$AE$41,$C$176,IF(BC42=$AF$41,$C$182,IF(BC42=$AG$41,$C$188,IF(BC42=$AH$41,$C$194,IF(BC42=$AI$41,$C$200,0))))))))))))))))))))))))))))</f>
        <v>0</v>
      </c>
      <c r="BE44" s="46" t="str">
        <f t="shared" si="20"/>
        <v/>
      </c>
      <c r="BG44" s="55"/>
      <c r="BH44" s="46">
        <f>IF(BG42=$I$41,$C$43,IF(BG42=$J$41,$C$49,IF(BG42=$K$41,$C$55,IF(BG42=$L$41,$C$61,IF(BG42=$M$41,$C$67,IF(BG42=$N$41,$C$73,IF(BG42=$O$41,$C$79,IF(BG42=$P$41,$C$86,IF(BG42=$Q$41,$C$92,IF(BG42=$R$41,$C$98,IF(BG42=$S$41,$C$104,IF(BG42=$S$41,$C$104,IF(BG42=$T$41,$C$110,IF(BG42=$U$41,$C$116,IF(BG42=$V$41,$C$122,IF(BG42=$W$41,$C$128,IF(BG42=$X$41,$C$134,IF(BG42=$Y$41,$C$140,IF(BG42=$Z$41,$C$146,IF(BG42=$AA$41,$C$152,IF(BG42=$AB$41,$C$158,IF(BG42=$AC$41,$C$164,IF(BG42=$AD$41,$C$170,IF(BG42=$AE$41,$C$176,IF(BG42=$AF$41,$C$182,IF(BG42=$AG$41,$C$188,IF(BG42=$AH$41,$C$194,IF(BG42=$AI$41,$C$200,0))))))))))))))))))))))))))))</f>
        <v>0</v>
      </c>
      <c r="BI44" s="46" t="str">
        <f t="shared" si="21"/>
        <v/>
      </c>
      <c r="BK44" s="55"/>
      <c r="BL44" s="46">
        <f>IF(BK42=$I$41,$C$43,IF(BK42=$J$41,$C$49,IF(BK42=$K$41,$C$55,IF(BK42=$L$41,$C$61,IF(BK42=$M$41,$C$67,IF(BK42=$N$41,$C$73,IF(BK42=$O$41,$C$79,IF(BK42=$P$41,$C$86,IF(BK42=$Q$41,$C$92,IF(BK42=$R$41,$C$98,IF(BK42=$S$41,$C$104,IF(BK42=$S$41,$C$104,IF(BK42=$T$41,$C$110,IF(BK42=$U$41,$C$116,IF(BK42=$V$41,$C$122,IF(BK42=$W$41,$C$128,IF(BK42=$X$41,$C$134,IF(BK42=$Y$41,$C$140,IF(BK42=$Z$41,$C$146,IF(BK42=$AA$41,$C$152,IF(BK42=$AB$41,$C$158,IF(BK42=$AC$41,$C$164,IF(BK42=$AD$41,$C$170,IF(BK42=$AE$41,$C$176,IF(BK42=$AF$41,$C$182,IF(BK42=$AG$41,$C$188,IF(BK42=$AH$41,$C$194,IF(BK42=$AI$41,$C$200,0))))))))))))))))))))))))))))</f>
        <v>0</v>
      </c>
      <c r="BM44" s="46" t="str">
        <f t="shared" si="22"/>
        <v/>
      </c>
      <c r="BO44" s="55"/>
      <c r="BP44" s="46">
        <f>IF(BO42=$I$41,$C$43,IF(BO42=$J$41,$C$49,IF(BO42=$K$41,$C$55,IF(BO42=$L$41,$C$61,IF(BO42=$M$41,$C$67,IF(BO42=$N$41,$C$73,IF(BO42=$O$41,$C$79,IF(BO42=$P$41,$C$86,IF(BO42=$Q$41,$C$92,IF(BO42=$R$41,$C$98,IF(BO42=$S$41,$C$104,IF(BO42=$S$41,$C$104,IF(BO42=$T$41,$C$110,IF(BO42=$U$41,$C$116,IF(BO42=$V$41,$C$122,IF(BO42=$W$41,$C$128,IF(BO42=$X$41,$C$134,IF(BO42=$Y$41,$C$140,IF(BO42=$Z$41,$C$146,IF(BO42=$AA$41,$C$152,IF(BO42=$AB$41,$C$158,IF(BO42=$AC$41,$C$164,IF(BO42=$AD$41,$C$170,IF(BO42=$AE$41,$C$176,IF(BO42=$AF$41,$C$182,IF(BO42=$AG$41,$C$188,IF(BO42=$AH$41,$C$194,IF(BO42=$AI$41,$C$200,0))))))))))))))))))))))))))))</f>
        <v>0</v>
      </c>
      <c r="BQ44" s="46" t="str">
        <f t="shared" si="23"/>
        <v/>
      </c>
      <c r="BS44" s="55"/>
      <c r="BT44" s="46">
        <f>IF(BS42=$I$41,$C$43,IF(BS42=$J$41,$C$49,IF(BS42=$K$41,$C$55,IF(BS42=$L$41,$C$61,IF(BS42=$M$41,$C$67,IF(BS42=$N$41,$C$73,IF(BS42=$O$41,$C$79,IF(BS42=$P$41,$C$86,IF(BS42=$Q$41,$C$92,IF(BS42=$R$41,$C$98,IF(BS42=$S$41,$C$104,IF(BS42=$S$41,$C$104,IF(BS42=$T$41,$C$110,IF(BS42=$U$41,$C$116,IF(BS42=$V$41,$C$122,IF(BS42=$W$41,$C$128,IF(BS42=$X$41,$C$134,IF(BS42=$Y$41,$C$140,IF(BS42=$Z$41,$C$146,IF(BS42=$AA$41,$C$152,IF(BS42=$AB$41,$C$158,IF(BS42=$AC$41,$C$164,IF(BS42=$AD$41,$C$170,IF(BS42=$AE$41,$C$176,IF(BS42=$AF$41,$C$182,IF(BS42=$AG$41,$C$188,IF(BS42=$AH$41,$C$194,IF(BS42=$AI$41,$C$200,0))))))))))))))))))))))))))))</f>
        <v>0</v>
      </c>
      <c r="BU44" s="46" t="str">
        <f t="shared" si="24"/>
        <v/>
      </c>
      <c r="BW44" s="55"/>
      <c r="BX44" s="46">
        <f>IF(BW42=$I$41,$C$43,IF(BW42=$J$41,$C$49,IF(BW42=$K$41,$C$55,IF(BW42=$L$41,$C$61,IF(BW42=$M$41,$C$67,IF(BW42=$N$41,$C$73,IF(BW42=$O$41,$C$79,IF(BW42=$P$41,$C$86,IF(BW42=$Q$41,$C$92,IF(BW42=$R$41,$C$98,IF(BW42=$S$41,$C$104,IF(BW42=$S$41,$C$104,IF(BW42=$T$41,$C$110,IF(BW42=$U$41,$C$116,IF(BW42=$V$41,$C$122,IF(BW42=$W$41,$C$128,IF(BW42=$X$41,$C$134,IF(BW42=$Y$41,$C$140,IF(BW42=$Z$41,$C$146,IF(BW42=$AA$41,$C$152,IF(BW42=$AB$41,$C$158,IF(BW42=$AC$41,$C$164,IF(BW42=$AD$41,$C$170,IF(BW42=$AE$41,$C$176,IF(BW42=$AF$41,$C$182,IF(BW42=$AG$41,$C$188,IF(BW42=$AH$41,$C$194,IF(BW42=$AI$41,$C$200,0))))))))))))))))))))))))))))</f>
        <v>0</v>
      </c>
      <c r="BY44" s="46" t="str">
        <f t="shared" si="25"/>
        <v/>
      </c>
      <c r="CA44" s="55"/>
      <c r="CB44" s="46">
        <f>IF(CA42=$I$41,$C$43,IF(CA42=$J$41,$C$49,IF(CA42=$K$41,$C$55,IF(CA42=$L$41,$C$61,IF(CA42=$M$41,$C$67,IF(CA42=$N$41,$C$73,IF(CA42=$O$41,$C$79,IF(CA42=$P$41,$C$86,IF(CA42=$Q$41,$C$92,IF(CA42=$R$41,$C$98,IF(CA42=$S$41,$C$104,IF(CA42=$S$41,$C$104,IF(CA42=$T$41,$C$110,IF(CA42=$U$41,$C$116,IF(CA42=$V$41,$C$122,IF(CA42=$W$41,$C$128,IF(CA42=$X$41,$C$134,IF(CA42=$Y$41,$C$140,IF(CA42=$Z$41,$C$146,IF(CA42=$AA$41,$C$152,IF(CA42=$AB$41,$C$158,IF(CA42=$AC$41,$C$164,IF(CA42=$AD$41,$C$170,IF(CA42=$AE$41,$C$176,IF(CA42=$AF$41,$C$182,IF(CA42=$AG$41,$C$188,IF(CA42=$AH$41,$C$194,IF(CA42=$AI$41,$C$200,0))))))))))))))))))))))))))))</f>
        <v>0</v>
      </c>
      <c r="CC44" s="46" t="str">
        <f t="shared" si="26"/>
        <v/>
      </c>
      <c r="CE44" s="55"/>
      <c r="CF44" s="46">
        <f>IF(CE42=$I$41,$C$43,IF(CE42=$J$41,$C$49,IF(CE42=$K$41,$C$55,IF(CE42=$L$41,$C$61,IF(CE42=$M$41,$C$67,IF(CE42=$N$41,$C$73,IF(CE42=$O$41,$C$79,IF(CE42=$P$41,$C$86,IF(CE42=$Q$41,$C$92,IF(CE42=$R$41,$C$98,IF(CE42=$S$41,$C$104,IF(CE42=$S$41,$C$104,IF(CE42=$T$41,$C$110,IF(CE42=$U$41,$C$116,IF(CE42=$V$41,$C$122,IF(CE42=$W$41,$C$128,IF(CE42=$X$41,$C$134,IF(CE42=$Y$41,$C$140,IF(CE42=$Z$41,$C$146,IF(CE42=$AA$41,$C$152,IF(CE42=$AB$41,$C$158,IF(CE42=$AC$41,$C$164,IF(CE42=$AD$41,$C$170,IF(CE42=$AE$41,$C$176,IF(CE42=$AF$41,$C$182,IF(CE42=$AG$41,$C$188,IF(CE42=$AH$41,$C$194,IF(CE42=$AI$41,$C$200,0))))))))))))))))))))))))))))</f>
        <v>0</v>
      </c>
      <c r="CG44" s="46" t="str">
        <f t="shared" si="27"/>
        <v/>
      </c>
      <c r="CI44" s="55"/>
      <c r="CJ44" s="46">
        <f>IF(CI42=$I$41,$C$43,IF(CI42=$J$41,$C$49,IF(CI42=$K$41,$C$55,IF(CI42=$L$41,$C$61,IF(CI42=$M$41,$C$67,IF(CI42=$N$41,$C$73,IF(CI42=$O$41,$C$79,IF(CI42=$P$41,$C$86,IF(CI42=$Q$41,$C$92,IF(CI42=$R$41,$C$98,IF(CI42=$S$41,$C$104,IF(CI42=$S$41,$C$104,IF(CI42=$T$41,$C$110,IF(CI42=$U$41,$C$116,IF(CI42=$V$41,$C$122,IF(CI42=$W$41,$C$128,IF(CI42=$X$41,$C$134,IF(CI42=$Y$41,$C$140,IF(CI42=$Z$41,$C$146,IF(CI42=$AA$41,$C$152,IF(CI42=$AB$41,$C$158,IF(CI42=$AC$41,$C$164,IF(CI42=$AD$41,$C$170,IF(CI42=$AE$41,$C$176,IF(CI42=$AF$41,$C$182,IF(CI42=$AG$41,$C$188,IF(CI42=$AH$41,$C$194,IF(CI42=$AI$41,$C$200,0))))))))))))))))))))))))))))</f>
        <v>0</v>
      </c>
      <c r="CK44" s="46" t="str">
        <f t="shared" si="28"/>
        <v/>
      </c>
      <c r="CM44" s="55"/>
      <c r="CN44" s="46">
        <f>IF(CM42=$I$41,$C$43,IF(CM42=$J$41,$C$49,IF(CM42=$K$41,$C$55,IF(CM42=$L$41,$C$61,IF(CM42=$M$41,$C$67,IF(CM42=$N$41,$C$73,IF(CM42=$O$41,$C$79,IF(CM42=$P$41,$C$86,IF(CM42=$Q$41,$C$92,IF(CM42=$R$41,$C$98,IF(CM42=$S$41,$C$104,IF(CM42=$S$41,$C$104,IF(CM42=$T$41,$C$110,IF(CM42=$U$41,$C$116,IF(CM42=$V$41,$C$122,IF(CM42=$W$41,$C$128,IF(CM42=$X$41,$C$134,IF(CM42=$Y$41,$C$140,IF(CM42=$Z$41,$C$146,IF(CM42=$AA$41,$C$152,IF(CM42=$AB$41,$C$158,IF(CM42=$AC$41,$C$164,IF(CM42=$AD$41,$C$170,IF(CM42=$AE$41,$C$176,IF(CM42=$AF$41,$C$182,IF(CM42=$AG$41,$C$188,IF(CM42=$AH$41,$C$194,IF(CM42=$AI$41,$C$200,0))))))))))))))))))))))))))))</f>
        <v>0</v>
      </c>
      <c r="CO44" s="46" t="str">
        <f t="shared" si="29"/>
        <v/>
      </c>
    </row>
    <row r="45" spans="2:93" x14ac:dyDescent="0.25">
      <c r="B45" s="4"/>
      <c r="C45" s="5"/>
      <c r="H45" s="55"/>
      <c r="I45" s="6">
        <f>IF(H42=I41,$C$44,0)</f>
        <v>0</v>
      </c>
      <c r="J45" s="6">
        <f>IF(H42=J41,$C$50,0)</f>
        <v>0</v>
      </c>
      <c r="K45" s="6">
        <f>IF(H42=K41,$C$56,0)</f>
        <v>0</v>
      </c>
      <c r="L45" s="6">
        <f>IF(H42=L41,$C$62,0)</f>
        <v>0</v>
      </c>
      <c r="M45" s="6">
        <f>IF(H42=M41,$C$68,0)</f>
        <v>0</v>
      </c>
      <c r="N45" s="6">
        <f>IF(H42=N41,$C$74,0)</f>
        <v>0</v>
      </c>
      <c r="O45" s="6">
        <f>IF(H42=O41,$C$80,0)</f>
        <v>0</v>
      </c>
      <c r="P45" s="6">
        <f>IF(H42=P41,$C$87,0)</f>
        <v>0</v>
      </c>
      <c r="Q45" s="5">
        <f>IF(H42=Q41,$C$93,0)</f>
        <v>0</v>
      </c>
      <c r="R45" s="5">
        <f>IF(H42=R41,$C$99,0)</f>
        <v>0</v>
      </c>
      <c r="S45" s="5">
        <f>IF(H42=S41,$C$105,0)</f>
        <v>0</v>
      </c>
      <c r="T45" s="5">
        <f>IF(H42=T41,$C$111,0)</f>
        <v>0</v>
      </c>
      <c r="U45" s="5">
        <f>IF(H42=U41,$C$117,0)</f>
        <v>0</v>
      </c>
      <c r="V45" s="5">
        <f>IF(H42=V41,$C$123,0)</f>
        <v>0</v>
      </c>
      <c r="W45" s="5">
        <f>IF(H42=W41,$C$129,0)</f>
        <v>0</v>
      </c>
      <c r="X45" s="5">
        <f>IF(H42=X41,$C$135,0)</f>
        <v>0</v>
      </c>
      <c r="Y45" s="5">
        <f>IF(H42=Y41,$C$141,0)</f>
        <v>0</v>
      </c>
      <c r="Z45" s="5">
        <f>IF(H42=Z41,$C$147,0)</f>
        <v>0</v>
      </c>
      <c r="AA45" s="5">
        <f>IF(H42=AA41,$C$153,0)</f>
        <v>0</v>
      </c>
      <c r="AB45" s="5">
        <f>IF(H42=AB41,$C$159,0)</f>
        <v>0</v>
      </c>
      <c r="AC45" s="5">
        <f>IF(H42=AC41,$C$165,0)</f>
        <v>0</v>
      </c>
      <c r="AD45" s="5">
        <f>IF(H42=AD41,$C$165,0)</f>
        <v>0</v>
      </c>
      <c r="AE45" s="5">
        <f>IF(H42=AE41,$C$177,0)</f>
        <v>0</v>
      </c>
      <c r="AF45" s="5">
        <f>IF(H42=AF41,$C$183,0)</f>
        <v>0</v>
      </c>
      <c r="AG45" s="5">
        <f>IF(H42=AG41,$C$189,0)</f>
        <v>0</v>
      </c>
      <c r="AH45" s="5">
        <f>IF(H42=AH41,$C$195,0)</f>
        <v>0</v>
      </c>
      <c r="AI45" s="5">
        <f>IF(H42=AI41,$C$201,0)</f>
        <v>0</v>
      </c>
      <c r="AJ45" s="46">
        <f>IF($H$42=$I$41,$C$44,IF($H$42=$J$41,$C$50,IF($H$42=$K$41,$C$56,IF($H$42=$L$41,$C$62,IF($H$42=$M$41,$C$68,IF($H$42=$N$41,$C$74,IF($H$42=$O$41,$C$80,IF($H$42=$P$41,$C$87,IF($H$42=$Q$41,$C$93,IF($H$42=$R$41,$C$99,IF($H$42=$S$41,$C$105,IF($H$42=$S$41,$C$105,IF($H$42=$T$41,$C$111,IF($H$42=$U$41,$C$117,IF($H$42=$V$41,$C$123,IF($H$42=$W$41,$C$129,IF($H$42=$X$41,$C$135,IF($H$42=$Y$41,$C$141,IF($H$42=$Z$41,$C$147,IF($H$42=$AA$41,$C$153,IF($H$42=$AB$41,$C$159,IF($H$42=$AC$41,$C$165,IF($H$42=$AD$41,$C$171,IF($H$42=$AE$41,$C$177,IF($H$42=$AF$41,$C$183,IF($H$42=$AG$41,$C$189,IF($H$42=$AH$41,$C$195,IF($H$42=$AI$41,$C$201,0))))))))))))))))))))))))))))</f>
        <v>0</v>
      </c>
      <c r="AK45" s="46" t="str">
        <f t="shared" si="15"/>
        <v/>
      </c>
      <c r="AM45" s="55"/>
      <c r="AN45" s="46">
        <f>IF(AM42=$I$41,$C$44,IF(AM42=$J$41,$C$50,IF(AM42=$K$41,$C$56,IF(AM42=$L$41,$C$62,IF(AM42=$M$41,$C$68,IF(AM42=$N$41,$C$74,IF(AM42=$O$41,$C$80,IF(AM42=$P$41,$C$87,IF(AM42=$Q$41,$C$93,IF(AM42=$R$41,$C$99,IF(AM42=$S$41,$C$105,IF(AM42=$S$41,$C$105,IF(AM42=$T$41,$C$111,IF(AM42=$U$41,$C$117,IF(AM42=$V$41,$C$123,IF(AM42=$W$41,$C$129,IF(AM42=$X$41,$C$135,IF(AM42=$Y$41,$C$141,IF(AM42=$Z$41,$C$147,IF(AM42=$AA$41,$C$153,IF(AM42=$AB$41,$C$159,IF(AM42=$AC$41,$C$165,IF(AM42=$AD$41,$C$171,IF(AM42=$AE$41,$C$177,IF(AM42=$AF$41,$C$183,IF(AM42=$AG$41,$C$189,IF(AM42=$AH$41,$C$195,IF(AM42=$AI$41,$C$201,0))))))))))))))))))))))))))))</f>
        <v>0</v>
      </c>
      <c r="AO45" s="46" t="str">
        <f t="shared" si="16"/>
        <v/>
      </c>
      <c r="AQ45" s="55"/>
      <c r="AR45" s="46">
        <f>IF(AQ42=$I$41,$C$44,IF(AQ42=$J$41,$C$50,IF(AQ42=$K$41,$C$56,IF(AQ42=$L$41,$C$62,IF(AQ42=$M$41,$C$68,IF(AQ42=$N$41,$C$74,IF(AQ42=$O$41,$C$80,IF(AQ42=$P$41,$C$87,IF(AQ42=$Q$41,$C$93,IF(AQ42=$R$41,$C$99,IF(AQ42=$S$41,$C$105,IF(AQ42=$S$41,$C$105,IF(AQ42=$T$41,$C$111,IF(AQ42=$U$41,$C$117,IF(AQ42=$V$41,$C$123,IF(AQ42=$W$41,$C$129,IF(AQ42=$X$41,$C$135,IF(AQ42=$Y$41,$C$141,IF(AQ42=$Z$41,$C$147,IF(AQ42=$AA$41,$C$153,IF(AQ42=$AB$41,$C$159,IF(AQ42=$AC$41,$C$165,IF(AQ42=$AD$41,$C$171,IF(AQ42=$AE$41,$C$177,IF(AQ42=$AF$41,$C$183,IF(AQ42=$AG$41,$C$189,IF(AQ42=$AH$41,$C$195,IF(AQ42=$AI$41,$C$201,0))))))))))))))))))))))))))))</f>
        <v>0</v>
      </c>
      <c r="AS45" s="46" t="str">
        <f t="shared" si="17"/>
        <v/>
      </c>
      <c r="AU45" s="55"/>
      <c r="AV45" s="46">
        <f>IF(AU42=$I$41,$C$44,IF(AU42=$J$41,$C$50,IF(AU42=$K$41,$C$56,IF(AU42=$L$41,$C$62,IF(AU42=$M$41,$C$68,IF(AU42=$N$41,$C$74,IF(AU42=$O$41,$C$80,IF(AU42=$P$41,$C$87,IF(AU42=$Q$41,$C$93,IF(AU42=$R$41,$C$99,IF(AU42=$S$41,$C$105,IF(AU42=$S$41,$C$105,IF(AU42=$T$41,$C$111,IF(AU42=$U$41,$C$117,IF(AU42=$V$41,$C$123,IF(AU42=$W$41,$C$129,IF(AU42=$X$41,$C$135,IF(AU42=$Y$41,$C$141,IF(AU42=$Z$41,$C$147,IF(AU42=$AA$41,$C$153,IF(AU42=$AB$41,$C$159,IF(AU42=$AC$41,$C$165,IF(AU42=$AD$41,$C$171,IF(AU42=$AE$41,$C$177,IF(AU42=$AF$41,$C$183,IF(AU42=$AG$41,$C$189,IF(AU42=$AH$41,$C$195,IF(AU42=$AI$41,$C$201,0))))))))))))))))))))))))))))</f>
        <v>0</v>
      </c>
      <c r="AW45" s="46" t="str">
        <f t="shared" si="18"/>
        <v/>
      </c>
      <c r="AY45" s="55"/>
      <c r="AZ45" s="46">
        <f>IF(AY42=$I$41,$C$44,IF(AY42=$J$41,$C$50,IF(AY42=$K$41,$C$56,IF(AY42=$L$41,$C$62,IF(AY42=$M$41,$C$68,IF(AY42=$N$41,$C$74,IF(AY42=$O$41,$C$80,IF(AY42=$P$41,$C$87,IF(AY42=$Q$41,$C$93,IF(AY42=$R$41,$C$99,IF(AY42=$S$41,$C$105,IF(AY42=$S$41,$C$105,IF(AY42=$T$41,$C$111,IF(AY42=$U$41,$C$117,IF(AY42=$V$41,$C$123,IF(AY42=$W$41,$C$129,IF(AY42=$X$41,$C$135,IF(AY42=$Y$41,$C$141,IF(AY42=$Z$41,$C$147,IF(AY42=$AA$41,$C$153,IF(AY42=$AB$41,$C$159,IF(AY42=$AC$41,$C$165,IF(AY42=$AD$41,$C$171,IF(AY42=$AE$41,$C$177,IF(AY42=$AF$41,$C$183,IF(AY42=$AG$41,$C$189,IF(AY42=$AH$41,$C$195,IF(AY42=$AI$41,$C$201,0))))))))))))))))))))))))))))</f>
        <v>0</v>
      </c>
      <c r="BA45" s="46" t="str">
        <f t="shared" si="19"/>
        <v/>
      </c>
      <c r="BC45" s="55"/>
      <c r="BD45" s="46">
        <f>IF(BC42=$I$41,$C$44,IF(BC42=$J$41,$C$50,IF(BC42=$K$41,$C$56,IF(BC42=$L$41,$C$62,IF(BC42=$M$41,$C$68,IF(BC42=$N$41,$C$74,IF(BC42=$O$41,$C$80,IF(BC42=$P$41,$C$87,IF(BC42=$Q$41,$C$93,IF(BC42=$R$41,$C$99,IF(BC42=$S$41,$C$105,IF(BC42=$S$41,$C$105,IF(BC42=$T$41,$C$111,IF(BC42=$U$41,$C$117,IF(BC42=$V$41,$C$123,IF(BC42=$W$41,$C$129,IF(BC42=$X$41,$C$135,IF(BC42=$Y$41,$C$141,IF(BC42=$Z$41,$C$147,IF(BC42=$AA$41,$C$153,IF(BC42=$AB$41,$C$159,IF(BC42=$AC$41,$C$165,IF(BC42=$AD$41,$C$171,IF(BC42=$AE$41,$C$177,IF(BC42=$AF$41,$C$183,IF(BC42=$AG$41,$C$189,IF(BC42=$AH$41,$C$195,IF(BC42=$AI$41,$C$201,0))))))))))))))))))))))))))))</f>
        <v>0</v>
      </c>
      <c r="BE45" s="46" t="str">
        <f t="shared" si="20"/>
        <v/>
      </c>
      <c r="BG45" s="55"/>
      <c r="BH45" s="46">
        <f>IF(BG42=$I$41,$C$44,IF(BG42=$J$41,$C$50,IF(BG42=$K$41,$C$56,IF(BG42=$L$41,$C$62,IF(BG42=$M$41,$C$68,IF(BG42=$N$41,$C$74,IF(BG42=$O$41,$C$80,IF(BG42=$P$41,$C$87,IF(BG42=$Q$41,$C$93,IF(BG42=$R$41,$C$99,IF(BG42=$S$41,$C$105,IF(BG42=$S$41,$C$105,IF(BG42=$T$41,$C$111,IF(BG42=$U$41,$C$117,IF(BG42=$V$41,$C$123,IF(BG42=$W$41,$C$129,IF(BG42=$X$41,$C$135,IF(BG42=$Y$41,$C$141,IF(BG42=$Z$41,$C$147,IF(BG42=$AA$41,$C$153,IF(BG42=$AB$41,$C$159,IF(BG42=$AC$41,$C$165,IF(BG42=$AD$41,$C$171,IF(BG42=$AE$41,$C$177,IF(BG42=$AF$41,$C$183,IF(BG42=$AG$41,$C$189,IF(BG42=$AH$41,$C$195,IF(BG42=$AI$41,$C$201,0))))))))))))))))))))))))))))</f>
        <v>0</v>
      </c>
      <c r="BI45" s="46" t="str">
        <f t="shared" si="21"/>
        <v/>
      </c>
      <c r="BK45" s="55"/>
      <c r="BL45" s="46">
        <f>IF(BK42=$I$41,$C$44,IF(BK42=$J$41,$C$50,IF(BK42=$K$41,$C$56,IF(BK42=$L$41,$C$62,IF(BK42=$M$41,$C$68,IF(BK42=$N$41,$C$74,IF(BK42=$O$41,$C$80,IF(BK42=$P$41,$C$87,IF(BK42=$Q$41,$C$93,IF(BK42=$R$41,$C$99,IF(BK42=$S$41,$C$105,IF(BK42=$S$41,$C$105,IF(BK42=$T$41,$C$111,IF(BK42=$U$41,$C$117,IF(BK42=$V$41,$C$123,IF(BK42=$W$41,$C$129,IF(BK42=$X$41,$C$135,IF(BK42=$Y$41,$C$141,IF(BK42=$Z$41,$C$147,IF(BK42=$AA$41,$C$153,IF(BK42=$AB$41,$C$159,IF(BK42=$AC$41,$C$165,IF(BK42=$AD$41,$C$171,IF(BK42=$AE$41,$C$177,IF(BK42=$AF$41,$C$183,IF(BK42=$AG$41,$C$189,IF(BK42=$AH$41,$C$195,IF(BK42=$AI$41,$C$201,0))))))))))))))))))))))))))))</f>
        <v>0</v>
      </c>
      <c r="BM45" s="46" t="str">
        <f t="shared" si="22"/>
        <v/>
      </c>
      <c r="BO45" s="55"/>
      <c r="BP45" s="46">
        <f>IF(BO42=$I$41,$C$44,IF(BO42=$J$41,$C$50,IF(BO42=$K$41,$C$56,IF(BO42=$L$41,$C$62,IF(BO42=$M$41,$C$68,IF(BO42=$N$41,$C$74,IF(BO42=$O$41,$C$80,IF(BO42=$P$41,$C$87,IF(BO42=$Q$41,$C$93,IF(BO42=$R$41,$C$99,IF(BO42=$S$41,$C$105,IF(BO42=$S$41,$C$105,IF(BO42=$T$41,$C$111,IF(BO42=$U$41,$C$117,IF(BO42=$V$41,$C$123,IF(BO42=$W$41,$C$129,IF(BO42=$X$41,$C$135,IF(BO42=$Y$41,$C$141,IF(BO42=$Z$41,$C$147,IF(BO42=$AA$41,$C$153,IF(BO42=$AB$41,$C$159,IF(BO42=$AC$41,$C$165,IF(BO42=$AD$41,$C$171,IF(BO42=$AE$41,$C$177,IF(BO42=$AF$41,$C$183,IF(BO42=$AG$41,$C$189,IF(BO42=$AH$41,$C$195,IF(BO42=$AI$41,$C$201,0))))))))))))))))))))))))))))</f>
        <v>0</v>
      </c>
      <c r="BQ45" s="46" t="str">
        <f t="shared" si="23"/>
        <v/>
      </c>
      <c r="BS45" s="55"/>
      <c r="BT45" s="46">
        <f>IF(BS42=$I$41,$C$44,IF(BS42=$J$41,$C$50,IF(BS42=$K$41,$C$56,IF(BS42=$L$41,$C$62,IF(BS42=$M$41,$C$68,IF(BS42=$N$41,$C$74,IF(BS42=$O$41,$C$80,IF(BS42=$P$41,$C$87,IF(BS42=$Q$41,$C$93,IF(BS42=$R$41,$C$99,IF(BS42=$S$41,$C$105,IF(BS42=$S$41,$C$105,IF(BS42=$T$41,$C$111,IF(BS42=$U$41,$C$117,IF(BS42=$V$41,$C$123,IF(BS42=$W$41,$C$129,IF(BS42=$X$41,$C$135,IF(BS42=$Y$41,$C$141,IF(BS42=$Z$41,$C$147,IF(BS42=$AA$41,$C$153,IF(BS42=$AB$41,$C$159,IF(BS42=$AC$41,$C$165,IF(BS42=$AD$41,$C$171,IF(BS42=$AE$41,$C$177,IF(BS42=$AF$41,$C$183,IF(BS42=$AG$41,$C$189,IF(BS42=$AH$41,$C$195,IF(BS42=$AI$41,$C$201,0))))))))))))))))))))))))))))</f>
        <v>0</v>
      </c>
      <c r="BU45" s="46" t="str">
        <f t="shared" si="24"/>
        <v/>
      </c>
      <c r="BW45" s="55"/>
      <c r="BX45" s="46">
        <f>IF(BW42=$I$41,$C$44,IF(BW42=$J$41,$C$50,IF(BW42=$K$41,$C$56,IF(BW42=$L$41,$C$62,IF(BW42=$M$41,$C$68,IF(BW42=$N$41,$C$74,IF(BW42=$O$41,$C$80,IF(BW42=$P$41,$C$87,IF(BW42=$Q$41,$C$93,IF(BW42=$R$41,$C$99,IF(BW42=$S$41,$C$105,IF(BW42=$S$41,$C$105,IF(BW42=$T$41,$C$111,IF(BW42=$U$41,$C$117,IF(BW42=$V$41,$C$123,IF(BW42=$W$41,$C$129,IF(BW42=$X$41,$C$135,IF(BW42=$Y$41,$C$141,IF(BW42=$Z$41,$C$147,IF(BW42=$AA$41,$C$153,IF(BW42=$AB$41,$C$159,IF(BW42=$AC$41,$C$165,IF(BW42=$AD$41,$C$171,IF(BW42=$AE$41,$C$177,IF(BW42=$AF$41,$C$183,IF(BW42=$AG$41,$C$189,IF(BW42=$AH$41,$C$195,IF(BW42=$AI$41,$C$201,0))))))))))))))))))))))))))))</f>
        <v>0</v>
      </c>
      <c r="BY45" s="46" t="str">
        <f t="shared" si="25"/>
        <v/>
      </c>
      <c r="CA45" s="55"/>
      <c r="CB45" s="46">
        <f>IF(CA42=$I$41,$C$44,IF(CA42=$J$41,$C$50,IF(CA42=$K$41,$C$56,IF(CA42=$L$41,$C$62,IF(CA42=$M$41,$C$68,IF(CA42=$N$41,$C$74,IF(CA42=$O$41,$C$80,IF(CA42=$P$41,$C$87,IF(CA42=$Q$41,$C$93,IF(CA42=$R$41,$C$99,IF(CA42=$S$41,$C$105,IF(CA42=$S$41,$C$105,IF(CA42=$T$41,$C$111,IF(CA42=$U$41,$C$117,IF(CA42=$V$41,$C$123,IF(CA42=$W$41,$C$129,IF(CA42=$X$41,$C$135,IF(CA42=$Y$41,$C$141,IF(CA42=$Z$41,$C$147,IF(CA42=$AA$41,$C$153,IF(CA42=$AB$41,$C$159,IF(CA42=$AC$41,$C$165,IF(CA42=$AD$41,$C$171,IF(CA42=$AE$41,$C$177,IF(CA42=$AF$41,$C$183,IF(CA42=$AG$41,$C$189,IF(CA42=$AH$41,$C$195,IF(CA42=$AI$41,$C$201,0))))))))))))))))))))))))))))</f>
        <v>0</v>
      </c>
      <c r="CC45" s="46" t="str">
        <f t="shared" si="26"/>
        <v/>
      </c>
      <c r="CE45" s="55"/>
      <c r="CF45" s="46">
        <f>IF(CE42=$I$41,$C$44,IF(CE42=$J$41,$C$50,IF(CE42=$K$41,$C$56,IF(CE42=$L$41,$C$62,IF(CE42=$M$41,$C$68,IF(CE42=$N$41,$C$74,IF(CE42=$O$41,$C$80,IF(CE42=$P$41,$C$87,IF(CE42=$Q$41,$C$93,IF(CE42=$R$41,$C$99,IF(CE42=$S$41,$C$105,IF(CE42=$S$41,$C$105,IF(CE42=$T$41,$C$111,IF(CE42=$U$41,$C$117,IF(CE42=$V$41,$C$123,IF(CE42=$W$41,$C$129,IF(CE42=$X$41,$C$135,IF(CE42=$Y$41,$C$141,IF(CE42=$Z$41,$C$147,IF(CE42=$AA$41,$C$153,IF(CE42=$AB$41,$C$159,IF(CE42=$AC$41,$C$165,IF(CE42=$AD$41,$C$171,IF(CE42=$AE$41,$C$177,IF(CE42=$AF$41,$C$183,IF(CE42=$AG$41,$C$189,IF(CE42=$AH$41,$C$195,IF(CE42=$AI$41,$C$201,0))))))))))))))))))))))))))))</f>
        <v>0</v>
      </c>
      <c r="CG45" s="46" t="str">
        <f t="shared" si="27"/>
        <v/>
      </c>
      <c r="CI45" s="55"/>
      <c r="CJ45" s="46">
        <f>IF(CI42=$I$41,$C$44,IF(CI42=$J$41,$C$50,IF(CI42=$K$41,$C$56,IF(CI42=$L$41,$C$62,IF(CI42=$M$41,$C$68,IF(CI42=$N$41,$C$74,IF(CI42=$O$41,$C$80,IF(CI42=$P$41,$C$87,IF(CI42=$Q$41,$C$93,IF(CI42=$R$41,$C$99,IF(CI42=$S$41,$C$105,IF(CI42=$S$41,$C$105,IF(CI42=$T$41,$C$111,IF(CI42=$U$41,$C$117,IF(CI42=$V$41,$C$123,IF(CI42=$W$41,$C$129,IF(CI42=$X$41,$C$135,IF(CI42=$Y$41,$C$141,IF(CI42=$Z$41,$C$147,IF(CI42=$AA$41,$C$153,IF(CI42=$AB$41,$C$159,IF(CI42=$AC$41,$C$165,IF(CI42=$AD$41,$C$171,IF(CI42=$AE$41,$C$177,IF(CI42=$AF$41,$C$183,IF(CI42=$AG$41,$C$189,IF(CI42=$AH$41,$C$195,IF(CI42=$AI$41,$C$201,0))))))))))))))))))))))))))))</f>
        <v>0</v>
      </c>
      <c r="CK45" s="46" t="str">
        <f t="shared" si="28"/>
        <v/>
      </c>
      <c r="CM45" s="55"/>
      <c r="CN45" s="46">
        <f>IF(CM42=$I$41,$C$44,IF(CM42=$J$41,$C$50,IF(CM42=$K$41,$C$56,IF(CM42=$L$41,$C$62,IF(CM42=$M$41,$C$68,IF(CM42=$N$41,$C$74,IF(CM42=$O$41,$C$80,IF(CM42=$P$41,$C$87,IF(CM42=$Q$41,$C$93,IF(CM42=$R$41,$C$99,IF(CM42=$S$41,$C$105,IF(CM42=$S$41,$C$105,IF(CM42=$T$41,$C$111,IF(CM42=$U$41,$C$117,IF(CM42=$V$41,$C$123,IF(CM42=$W$41,$C$129,IF(CM42=$X$41,$C$135,IF(CM42=$Y$41,$C$141,IF(CM42=$Z$41,$C$147,IF(CM42=$AA$41,$C$153,IF(CM42=$AB$41,$C$159,IF(CM42=$AC$41,$C$165,IF(CM42=$AD$41,$C$171,IF(CM42=$AE$41,$C$177,IF(CM42=$AF$41,$C$183,IF(CM42=$AG$41,$C$189,IF(CM42=$AH$41,$C$195,IF(CM42=$AI$41,$C$201,0))))))))))))))))))))))))))))</f>
        <v>0</v>
      </c>
      <c r="CO45" s="46" t="str">
        <f t="shared" si="29"/>
        <v/>
      </c>
    </row>
    <row r="46" spans="2:93" x14ac:dyDescent="0.25">
      <c r="B46" s="4"/>
      <c r="C46" s="5"/>
      <c r="H46" s="55" t="s">
        <v>75</v>
      </c>
      <c r="I46" s="6">
        <f>IF(H42=I41,$C$45,0)</f>
        <v>0</v>
      </c>
      <c r="J46" s="6">
        <f>IF(H42=J41,$C$51,0)</f>
        <v>0</v>
      </c>
      <c r="K46" s="6">
        <f>IF(H42=K41,$C$57,0)</f>
        <v>0</v>
      </c>
      <c r="L46" s="6">
        <f>IF(H42=L41,$C$63,0)</f>
        <v>0</v>
      </c>
      <c r="M46" s="6">
        <f>IF(H42=M41,$C$69,0)</f>
        <v>0</v>
      </c>
      <c r="N46" s="6">
        <f>IF(H42=N41,$C$75,0)</f>
        <v>0</v>
      </c>
      <c r="O46" s="6">
        <f>IF(H42=O41,$C$81,0)</f>
        <v>0</v>
      </c>
      <c r="P46" s="6">
        <f>IF(H42=P41,$C$88,0)</f>
        <v>0</v>
      </c>
      <c r="Q46" s="5">
        <f>IF(H42=Q41,$C$94,0)</f>
        <v>0</v>
      </c>
      <c r="R46" s="5">
        <f>IF(H42=R41,$C$100,0)</f>
        <v>0</v>
      </c>
      <c r="S46" s="5">
        <f>IF(H42=S41,$C$106,0)</f>
        <v>0</v>
      </c>
      <c r="T46" s="5">
        <f>IF(H42=T41,$C$112,0)</f>
        <v>0</v>
      </c>
      <c r="U46" s="5">
        <f>IF(H42=U41,$C$118,0)</f>
        <v>0</v>
      </c>
      <c r="V46" s="5">
        <f>IF(H42=V41,$C$124,0)</f>
        <v>0</v>
      </c>
      <c r="W46" s="5">
        <f>IF(H42=W41,$C$130,0)</f>
        <v>0</v>
      </c>
      <c r="X46" s="5">
        <f>IF(H42=X41,$C$136,0)</f>
        <v>0</v>
      </c>
      <c r="Y46" s="5">
        <f>IF(H42=Y41,$C$142,0)</f>
        <v>0</v>
      </c>
      <c r="Z46" s="5">
        <f>IF(H42=Z41,$C$148,0)</f>
        <v>0</v>
      </c>
      <c r="AA46" s="5">
        <f>IF(H42=AA41,$C$154,0)</f>
        <v>0</v>
      </c>
      <c r="AB46" s="5">
        <f>IF(H42=AB41,$C$160,0)</f>
        <v>0</v>
      </c>
      <c r="AC46" s="5">
        <f>IF(H42=AC41,$C$166,0)</f>
        <v>0</v>
      </c>
      <c r="AD46" s="5">
        <f>IF(H42=AD41,$C$166,0)</f>
        <v>0</v>
      </c>
      <c r="AE46" s="5">
        <f>IF(H42=AE41,$C$178,0)</f>
        <v>0</v>
      </c>
      <c r="AF46" s="5">
        <f>IF(H42=AF41,$C$184,0)</f>
        <v>0</v>
      </c>
      <c r="AG46" s="5">
        <f>IF(H42=AG41,$C$190,0)</f>
        <v>0</v>
      </c>
      <c r="AH46" s="5">
        <f>IF(H42=AH41,$C$196,0)</f>
        <v>0</v>
      </c>
      <c r="AI46" s="5">
        <f>IF(H42=AI41,$C$202,0)</f>
        <v>0</v>
      </c>
      <c r="AJ46" s="46">
        <f>IF($H$42=$I$41,$C$45,IF($H$42=$J$41,$C$51,IF($H$42=$K$41,$C$57,IF($H$42=$L$41,$C$63,IF($H$42=$M$41,$C$69,IF($H$42=$N$41,$C$75,IF($H$42=$O$41,$C$81,IF($H$42=$P$41,$C$88,IF($H$42=$Q$41,$C$94,IF($H$42=$R$41,$C$100,IF($H$42=$S$41,$C$106,IF($H$42=$S$41,$C$106,IF($H$42=$T$41,$C$112,IF($H$42=$U$41,$C$118,IF($H$42=$V$41,$C$124,IF($H$42=$W$41,$C$130,IF($H$42=$X$41,$C$136,IF($H$42=$Y$41,$C$142,IF($H$42=$Z$41,$C$148,IF($H$42=$AA$41,$C$154,IF($H$42=$AB$41,$C$160,IF($H$42=$AC$41,$C$166,IF($H$42=$AD$41,$C$172,IF($H$42=$AE$41,$C$178,IF($H$42=$AF$41,$C$184,IF($H$42=$AG$41,$C$190,IF($H$42=$AH$41,$C$196,IF($H$42=$AI$41,$C$202,0))))))))))))))))))))))))))))</f>
        <v>0</v>
      </c>
      <c r="AK46" s="46" t="str">
        <f t="shared" si="15"/>
        <v/>
      </c>
      <c r="AM46" s="55" t="s">
        <v>75</v>
      </c>
      <c r="AN46" s="46">
        <f>IF(AM42=$I$41,$C$45,IF(AM42=$J$41,$C$51,IF(AM42=$K$41,$C$57,IF(AM42=$L$41,$C$63,IF(AM42=$M$41,$C$69,IF(AM42=$N$41,$C$75,IF(AM42=$O$41,$C$81,IF(AM42=$P$41,$C$88,IF(AM42=$Q$41,$C$94,IF(AM42=$R$41,$C$100,IF(AM42=$S$41,$C$106,IF(AM42=$S$41,$C$106,IF(AM42=$T$41,$C$112,IF(AM42=$U$41,$C$118,IF(AM42=$V$41,$C$124,IF(AM42=$W$41,$C$130,IF(AM42=$X$41,$C$136,IF(AM42=$Y$41,$C$142,IF(AM42=$Z$41,$C$148,IF(AM42=$AA$41,$C$154,IF(AM42=$AB$41,$C$160,IF(AM42=$AC$41,$C$166,IF(AM42=$AD$41,$C$172,IF(AM42=$AE$41,$C$178,IF(AM42=$AF$41,$C$184,IF(AM42=$AG$41,$C$190,IF(AM42=$AH$41,$C$196,IF(AM42=$AI$41,$C$202,0))))))))))))))))))))))))))))</f>
        <v>0</v>
      </c>
      <c r="AO46" s="46" t="str">
        <f t="shared" si="16"/>
        <v/>
      </c>
      <c r="AQ46" s="55" t="s">
        <v>75</v>
      </c>
      <c r="AR46" s="46">
        <f>IF(AQ42=$I$41,$C$45,IF(AQ42=$J$41,$C$51,IF(AQ42=$K$41,$C$57,IF(AQ42=$L$41,$C$63,IF(AQ42=$M$41,$C$69,IF(AQ42=$N$41,$C$75,IF(AQ42=$O$41,$C$81,IF(AQ42=$P$41,$C$88,IF(AQ42=$Q$41,$C$94,IF(AQ42=$R$41,$C$100,IF(AQ42=$S$41,$C$106,IF(AQ42=$S$41,$C$106,IF(AQ42=$T$41,$C$112,IF(AQ42=$U$41,$C$118,IF(AQ42=$V$41,$C$124,IF(AQ42=$W$41,$C$130,IF(AQ42=$X$41,$C$136,IF(AQ42=$Y$41,$C$142,IF(AQ42=$Z$41,$C$148,IF(AQ42=$AA$41,$C$154,IF(AQ42=$AB$41,$C$160,IF(AQ42=$AC$41,$C$166,IF(AQ42=$AD$41,$C$172,IF(AQ42=$AE$41,$C$178,IF(AQ42=$AF$41,$C$184,IF(AQ42=$AG$41,$C$190,IF(AQ42=$AH$41,$C$196,IF(AQ42=$AI$41,$C$202,0))))))))))))))))))))))))))))</f>
        <v>0</v>
      </c>
      <c r="AS46" s="46" t="str">
        <f t="shared" si="17"/>
        <v/>
      </c>
      <c r="AU46" s="55" t="s">
        <v>75</v>
      </c>
      <c r="AV46" s="46">
        <f>IF(AU42=$I$41,$C$45,IF(AU42=$J$41,$C$51,IF(AU42=$K$41,$C$57,IF(AU42=$L$41,$C$63,IF(AU42=$M$41,$C$69,IF(AU42=$N$41,$C$75,IF(AU42=$O$41,$C$81,IF(AU42=$P$41,$C$88,IF(AU42=$Q$41,$C$94,IF(AU42=$R$41,$C$100,IF(AU42=$S$41,$C$106,IF(AU42=$S$41,$C$106,IF(AU42=$T$41,$C$112,IF(AU42=$U$41,$C$118,IF(AU42=$V$41,$C$124,IF(AU42=$W$41,$C$130,IF(AU42=$X$41,$C$136,IF(AU42=$Y$41,$C$142,IF(AU42=$Z$41,$C$148,IF(AU42=$AA$41,$C$154,IF(AU42=$AB$41,$C$160,IF(AU42=$AC$41,$C$166,IF(AU42=$AD$41,$C$172,IF(AU42=$AE$41,$C$178,IF(AU42=$AF$41,$C$184,IF(AU42=$AG$41,$C$190,IF(AU42=$AH$41,$C$196,IF(AU42=$AI$41,$C$202,0))))))))))))))))))))))))))))</f>
        <v>0</v>
      </c>
      <c r="AW46" s="46" t="str">
        <f t="shared" si="18"/>
        <v/>
      </c>
      <c r="AY46" s="55" t="s">
        <v>75</v>
      </c>
      <c r="AZ46" s="46">
        <f>IF(AY42=$I$41,$C$45,IF(AY42=$J$41,$C$51,IF(AY42=$K$41,$C$57,IF(AY42=$L$41,$C$63,IF(AY42=$M$41,$C$69,IF(AY42=$N$41,$C$75,IF(AY42=$O$41,$C$81,IF(AY42=$P$41,$C$88,IF(AY42=$Q$41,$C$94,IF(AY42=$R$41,$C$100,IF(AY42=$S$41,$C$106,IF(AY42=$S$41,$C$106,IF(AY42=$T$41,$C$112,IF(AY42=$U$41,$C$118,IF(AY42=$V$41,$C$124,IF(AY42=$W$41,$C$130,IF(AY42=$X$41,$C$136,IF(AY42=$Y$41,$C$142,IF(AY42=$Z$41,$C$148,IF(AY42=$AA$41,$C$154,IF(AY42=$AB$41,$C$160,IF(AY42=$AC$41,$C$166,IF(AY42=$AD$41,$C$172,IF(AY42=$AE$41,$C$178,IF(AY42=$AF$41,$C$184,IF(AY42=$AG$41,$C$190,IF(AY42=$AH$41,$C$196,IF(AY42=$AI$41,$C$202,0))))))))))))))))))))))))))))</f>
        <v>0</v>
      </c>
      <c r="BA46" s="46" t="str">
        <f t="shared" si="19"/>
        <v/>
      </c>
      <c r="BC46" s="55" t="s">
        <v>75</v>
      </c>
      <c r="BD46" s="46">
        <f>IF(BC42=$I$41,$C$45,IF(BC42=$J$41,$C$51,IF(BC42=$K$41,$C$57,IF(BC42=$L$41,$C$63,IF(BC42=$M$41,$C$69,IF(BC42=$N$41,$C$75,IF(BC42=$O$41,$C$81,IF(BC42=$P$41,$C$88,IF(BC42=$Q$41,$C$94,IF(BC42=$R$41,$C$100,IF(BC42=$S$41,$C$106,IF(BC42=$S$41,$C$106,IF(BC42=$T$41,$C$112,IF(BC42=$U$41,$C$118,IF(BC42=$V$41,$C$124,IF(BC42=$W$41,$C$130,IF(BC42=$X$41,$C$136,IF(BC42=$Y$41,$C$142,IF(BC42=$Z$41,$C$148,IF(BC42=$AA$41,$C$154,IF(BC42=$AB$41,$C$160,IF(BC42=$AC$41,$C$166,IF(BC42=$AD$41,$C$172,IF(BC42=$AE$41,$C$178,IF(BC42=$AF$41,$C$184,IF(BC42=$AG$41,$C$190,IF(BC42=$AH$41,$C$196,IF(BC42=$AI$41,$C$202,0))))))))))))))))))))))))))))</f>
        <v>0</v>
      </c>
      <c r="BE46" s="46" t="str">
        <f t="shared" si="20"/>
        <v/>
      </c>
      <c r="BG46" s="55" t="s">
        <v>75</v>
      </c>
      <c r="BH46" s="46">
        <f>IF(BG42=$I$41,$C$45,IF(BG42=$J$41,$C$51,IF(BG42=$K$41,$C$57,IF(BG42=$L$41,$C$63,IF(BG42=$M$41,$C$69,IF(BG42=$N$41,$C$75,IF(BG42=$O$41,$C$81,IF(BG42=$P$41,$C$88,IF(BG42=$Q$41,$C$94,IF(BG42=$R$41,$C$100,IF(BG42=$S$41,$C$106,IF(BG42=$S$41,$C$106,IF(BG42=$T$41,$C$112,IF(BG42=$U$41,$C$118,IF(BG42=$V$41,$C$124,IF(BG42=$W$41,$C$130,IF(BG42=$X$41,$C$136,IF(BG42=$Y$41,$C$142,IF(BG42=$Z$41,$C$148,IF(BG42=$AA$41,$C$154,IF(BG42=$AB$41,$C$160,IF(BG42=$AC$41,$C$166,IF(BG42=$AD$41,$C$172,IF(BG42=$AE$41,$C$178,IF(BG42=$AF$41,$C$184,IF(BG42=$AG$41,$C$190,IF(BG42=$AH$41,$C$196,IF(BG42=$AI$41,$C$202,0))))))))))))))))))))))))))))</f>
        <v>0</v>
      </c>
      <c r="BI46" s="46" t="str">
        <f t="shared" si="21"/>
        <v/>
      </c>
      <c r="BK46" s="55" t="s">
        <v>75</v>
      </c>
      <c r="BL46" s="46">
        <f>IF(BK42=$I$41,$C$45,IF(BK42=$J$41,$C$51,IF(BK42=$K$41,$C$57,IF(BK42=$L$41,$C$63,IF(BK42=$M$41,$C$69,IF(BK42=$N$41,$C$75,IF(BK42=$O$41,$C$81,IF(BK42=$P$41,$C$88,IF(BK42=$Q$41,$C$94,IF(BK42=$R$41,$C$100,IF(BK42=$S$41,$C$106,IF(BK42=$S$41,$C$106,IF(BK42=$T$41,$C$112,IF(BK42=$U$41,$C$118,IF(BK42=$V$41,$C$124,IF(BK42=$W$41,$C$130,IF(BK42=$X$41,$C$136,IF(BK42=$Y$41,$C$142,IF(BK42=$Z$41,$C$148,IF(BK42=$AA$41,$C$154,IF(BK42=$AB$41,$C$160,IF(BK42=$AC$41,$C$166,IF(BK42=$AD$41,$C$172,IF(BK42=$AE$41,$C$178,IF(BK42=$AF$41,$C$184,IF(BK42=$AG$41,$C$190,IF(BK42=$AH$41,$C$196,IF(BK42=$AI$41,$C$202,0))))))))))))))))))))))))))))</f>
        <v>0</v>
      </c>
      <c r="BM46" s="46" t="str">
        <f t="shared" si="22"/>
        <v/>
      </c>
      <c r="BO46" s="55" t="s">
        <v>75</v>
      </c>
      <c r="BP46" s="46">
        <f>IF(BO42=$I$41,$C$45,IF(BO42=$J$41,$C$51,IF(BO42=$K$41,$C$57,IF(BO42=$L$41,$C$63,IF(BO42=$M$41,$C$69,IF(BO42=$N$41,$C$75,IF(BO42=$O$41,$C$81,IF(BO42=$P$41,$C$88,IF(BO42=$Q$41,$C$94,IF(BO42=$R$41,$C$100,IF(BO42=$S$41,$C$106,IF(BO42=$S$41,$C$106,IF(BO42=$T$41,$C$112,IF(BO42=$U$41,$C$118,IF(BO42=$V$41,$C$124,IF(BO42=$W$41,$C$130,IF(BO42=$X$41,$C$136,IF(BO42=$Y$41,$C$142,IF(BO42=$Z$41,$C$148,IF(BO42=$AA$41,$C$154,IF(BO42=$AB$41,$C$160,IF(BO42=$AC$41,$C$166,IF(BO42=$AD$41,$C$172,IF(BO42=$AE$41,$C$178,IF(BO42=$AF$41,$C$184,IF(BO42=$AG$41,$C$190,IF(BO42=$AH$41,$C$196,IF(BO42=$AI$41,$C$202,0))))))))))))))))))))))))))))</f>
        <v>0</v>
      </c>
      <c r="BQ46" s="46" t="str">
        <f t="shared" si="23"/>
        <v/>
      </c>
      <c r="BS46" s="55" t="s">
        <v>75</v>
      </c>
      <c r="BT46" s="46">
        <f>IF(BS42=$I$41,$C$45,IF(BS42=$J$41,$C$51,IF(BS42=$K$41,$C$57,IF(BS42=$L$41,$C$63,IF(BS42=$M$41,$C$69,IF(BS42=$N$41,$C$75,IF(BS42=$O$41,$C$81,IF(BS42=$P$41,$C$88,IF(BS42=$Q$41,$C$94,IF(BS42=$R$41,$C$100,IF(BS42=$S$41,$C$106,IF(BS42=$S$41,$C$106,IF(BS42=$T$41,$C$112,IF(BS42=$U$41,$C$118,IF(BS42=$V$41,$C$124,IF(BS42=$W$41,$C$130,IF(BS42=$X$41,$C$136,IF(BS42=$Y$41,$C$142,IF(BS42=$Z$41,$C$148,IF(BS42=$AA$41,$C$154,IF(BS42=$AB$41,$C$160,IF(BS42=$AC$41,$C$166,IF(BS42=$AD$41,$C$172,IF(BS42=$AE$41,$C$178,IF(BS42=$AF$41,$C$184,IF(BS42=$AG$41,$C$190,IF(BS42=$AH$41,$C$196,IF(BS42=$AI$41,$C$202,0))))))))))))))))))))))))))))</f>
        <v>0</v>
      </c>
      <c r="BU46" s="46" t="str">
        <f t="shared" si="24"/>
        <v/>
      </c>
      <c r="BW46" s="55" t="s">
        <v>75</v>
      </c>
      <c r="BX46" s="46">
        <f>IF(BW42=$I$41,$C$45,IF(BW42=$J$41,$C$51,IF(BW42=$K$41,$C$57,IF(BW42=$L$41,$C$63,IF(BW42=$M$41,$C$69,IF(BW42=$N$41,$C$75,IF(BW42=$O$41,$C$81,IF(BW42=$P$41,$C$88,IF(BW42=$Q$41,$C$94,IF(BW42=$R$41,$C$100,IF(BW42=$S$41,$C$106,IF(BW42=$S$41,$C$106,IF(BW42=$T$41,$C$112,IF(BW42=$U$41,$C$118,IF(BW42=$V$41,$C$124,IF(BW42=$W$41,$C$130,IF(BW42=$X$41,$C$136,IF(BW42=$Y$41,$C$142,IF(BW42=$Z$41,$C$148,IF(BW42=$AA$41,$C$154,IF(BW42=$AB$41,$C$160,IF(BW42=$AC$41,$C$166,IF(BW42=$AD$41,$C$172,IF(BW42=$AE$41,$C$178,IF(BW42=$AF$41,$C$184,IF(BW42=$AG$41,$C$190,IF(BW42=$AH$41,$C$196,IF(BW42=$AI$41,$C$202,0))))))))))))))))))))))))))))</f>
        <v>0</v>
      </c>
      <c r="BY46" s="46" t="str">
        <f t="shared" si="25"/>
        <v/>
      </c>
      <c r="CA46" s="55" t="s">
        <v>75</v>
      </c>
      <c r="CB46" s="46">
        <f>IF(CA42=$I$41,$C$45,IF(CA42=$J$41,$C$51,IF(CA42=$K$41,$C$57,IF(CA42=$L$41,$C$63,IF(CA42=$M$41,$C$69,IF(CA42=$N$41,$C$75,IF(CA42=$O$41,$C$81,IF(CA42=$P$41,$C$88,IF(CA42=$Q$41,$C$94,IF(CA42=$R$41,$C$100,IF(CA42=$S$41,$C$106,IF(CA42=$S$41,$C$106,IF(CA42=$T$41,$C$112,IF(CA42=$U$41,$C$118,IF(CA42=$V$41,$C$124,IF(CA42=$W$41,$C$130,IF(CA42=$X$41,$C$136,IF(CA42=$Y$41,$C$142,IF(CA42=$Z$41,$C$148,IF(CA42=$AA$41,$C$154,IF(CA42=$AB$41,$C$160,IF(CA42=$AC$41,$C$166,IF(CA42=$AD$41,$C$172,IF(CA42=$AE$41,$C$178,IF(CA42=$AF$41,$C$184,IF(CA42=$AG$41,$C$190,IF(CA42=$AH$41,$C$196,IF(CA42=$AI$41,$C$202,0))))))))))))))))))))))))))))</f>
        <v>0</v>
      </c>
      <c r="CC46" s="46" t="str">
        <f t="shared" si="26"/>
        <v/>
      </c>
      <c r="CE46" s="55" t="s">
        <v>75</v>
      </c>
      <c r="CF46" s="46">
        <f>IF(CE42=$I$41,$C$45,IF(CE42=$J$41,$C$51,IF(CE42=$K$41,$C$57,IF(CE42=$L$41,$C$63,IF(CE42=$M$41,$C$69,IF(CE42=$N$41,$C$75,IF(CE42=$O$41,$C$81,IF(CE42=$P$41,$C$88,IF(CE42=$Q$41,$C$94,IF(CE42=$R$41,$C$100,IF(CE42=$S$41,$C$106,IF(CE42=$S$41,$C$106,IF(CE42=$T$41,$C$112,IF(CE42=$U$41,$C$118,IF(CE42=$V$41,$C$124,IF(CE42=$W$41,$C$130,IF(CE42=$X$41,$C$136,IF(CE42=$Y$41,$C$142,IF(CE42=$Z$41,$C$148,IF(CE42=$AA$41,$C$154,IF(CE42=$AB$41,$C$160,IF(CE42=$AC$41,$C$166,IF(CE42=$AD$41,$C$172,IF(CE42=$AE$41,$C$178,IF(CE42=$AF$41,$C$184,IF(CE42=$AG$41,$C$190,IF(CE42=$AH$41,$C$196,IF(CE42=$AI$41,$C$202,0))))))))))))))))))))))))))))</f>
        <v>0</v>
      </c>
      <c r="CG46" s="46" t="str">
        <f t="shared" si="27"/>
        <v/>
      </c>
      <c r="CI46" s="55" t="s">
        <v>75</v>
      </c>
      <c r="CJ46" s="46">
        <f>IF(CI42=$I$41,$C$45,IF(CI42=$J$41,$C$51,IF(CI42=$K$41,$C$57,IF(CI42=$L$41,$C$63,IF(CI42=$M$41,$C$69,IF(CI42=$N$41,$C$75,IF(CI42=$O$41,$C$81,IF(CI42=$P$41,$C$88,IF(CI42=$Q$41,$C$94,IF(CI42=$R$41,$C$100,IF(CI42=$S$41,$C$106,IF(CI42=$S$41,$C$106,IF(CI42=$T$41,$C$112,IF(CI42=$U$41,$C$118,IF(CI42=$V$41,$C$124,IF(CI42=$W$41,$C$130,IF(CI42=$X$41,$C$136,IF(CI42=$Y$41,$C$142,IF(CI42=$Z$41,$C$148,IF(CI42=$AA$41,$C$154,IF(CI42=$AB$41,$C$160,IF(CI42=$AC$41,$C$166,IF(CI42=$AD$41,$C$172,IF(CI42=$AE$41,$C$178,IF(CI42=$AF$41,$C$184,IF(CI42=$AG$41,$C$190,IF(CI42=$AH$41,$C$196,IF(CI42=$AI$41,$C$202,0))))))))))))))))))))))))))))</f>
        <v>0</v>
      </c>
      <c r="CK46" s="46" t="str">
        <f t="shared" si="28"/>
        <v/>
      </c>
      <c r="CM46" s="55" t="s">
        <v>75</v>
      </c>
      <c r="CN46" s="46">
        <f>IF(CM42=$I$41,$C$45,IF(CM42=$J$41,$C$51,IF(CM42=$K$41,$C$57,IF(CM42=$L$41,$C$63,IF(CM42=$M$41,$C$69,IF(CM42=$N$41,$C$75,IF(CM42=$O$41,$C$81,IF(CM42=$P$41,$C$88,IF(CM42=$Q$41,$C$94,IF(CM42=$R$41,$C$100,IF(CM42=$S$41,$C$106,IF(CM42=$S$41,$C$106,IF(CM42=$T$41,$C$112,IF(CM42=$U$41,$C$118,IF(CM42=$V$41,$C$124,IF(CM42=$W$41,$C$130,IF(CM42=$X$41,$C$136,IF(CM42=$Y$41,$C$142,IF(CM42=$Z$41,$C$148,IF(CM42=$AA$41,$C$154,IF(CM42=$AB$41,$C$160,IF(CM42=$AC$41,$C$166,IF(CM42=$AD$41,$C$172,IF(CM42=$AE$41,$C$178,IF(CM42=$AF$41,$C$184,IF(CM42=$AG$41,$C$190,IF(CM42=$AH$41,$C$196,IF(CM42=$AI$41,$C$202,0))))))))))))))))))))))))))))</f>
        <v>0</v>
      </c>
      <c r="CO46" s="46" t="str">
        <f t="shared" si="29"/>
        <v/>
      </c>
    </row>
    <row r="47" spans="2:93" ht="15.75" thickBot="1" x14ac:dyDescent="0.3">
      <c r="B47" s="69" t="s">
        <v>165</v>
      </c>
      <c r="C47" s="5" t="s">
        <v>166</v>
      </c>
      <c r="H47" s="56" t="s">
        <v>75</v>
      </c>
      <c r="I47" s="9">
        <f>IF(H42=I41,$C$46,0)</f>
        <v>0</v>
      </c>
      <c r="J47" s="9">
        <f>IF(H42=J41,$C$52,0)</f>
        <v>0</v>
      </c>
      <c r="K47" s="9">
        <f>IF(H42=K41,$C$58,0)</f>
        <v>0</v>
      </c>
      <c r="L47" s="9">
        <f>IF(H42=L41,$C$64,0)</f>
        <v>0</v>
      </c>
      <c r="M47" s="9">
        <f>IF(H42=M41,$C$70,0)</f>
        <v>0</v>
      </c>
      <c r="N47" s="9">
        <f>IF(H42=N41,$C$76,0)</f>
        <v>0</v>
      </c>
      <c r="O47" s="9">
        <f>IF(H42=O41,$C$82,0)</f>
        <v>0</v>
      </c>
      <c r="P47" s="9">
        <f>IF(H42=P41,$C$89,0)</f>
        <v>0</v>
      </c>
      <c r="Q47" s="10">
        <f>IF(H42=Q41,$C$95,0)</f>
        <v>0</v>
      </c>
      <c r="R47" s="10">
        <f>IF(H42=R41,$C$101,0)</f>
        <v>0</v>
      </c>
      <c r="S47" s="10">
        <f>IF(H42=S41,$C$107,0)</f>
        <v>0</v>
      </c>
      <c r="T47" s="10">
        <f>IF(H42=T41,$C$113,0)</f>
        <v>0</v>
      </c>
      <c r="U47" s="10">
        <f>IF(H42=U41,$C$119,0)</f>
        <v>0</v>
      </c>
      <c r="V47" s="10">
        <f>IF(H42=V41,$C$125,0)</f>
        <v>0</v>
      </c>
      <c r="W47" s="10">
        <f>IF(H42=W41,$C$131,0)</f>
        <v>0</v>
      </c>
      <c r="X47" s="10">
        <f>IF(H42=X41,$C$137,0)</f>
        <v>0</v>
      </c>
      <c r="Y47" s="10">
        <f>IF(H42=Y41,$C$143,0)</f>
        <v>0</v>
      </c>
      <c r="Z47" s="10">
        <f>IF(H42=Z41,$C$149,0)</f>
        <v>0</v>
      </c>
      <c r="AA47" s="10">
        <f>IF(H42=AA41,$C$155,0)</f>
        <v>0</v>
      </c>
      <c r="AB47" s="10">
        <f>IF(H42=AB41,$C$161,0)</f>
        <v>0</v>
      </c>
      <c r="AC47" s="10">
        <f>IF(H42=AC41,$C$167,0)</f>
        <v>0</v>
      </c>
      <c r="AD47" s="10">
        <f>IF(H42=AD41,$C$167,0)</f>
        <v>0</v>
      </c>
      <c r="AE47" s="10">
        <f>IF(H42=AE41,$C$179,0)</f>
        <v>0</v>
      </c>
      <c r="AF47" s="10">
        <f>IF(H42=AF41,$C$185,0)</f>
        <v>0</v>
      </c>
      <c r="AG47" s="10">
        <f>IF(H42=AG41,$C$191,0)</f>
        <v>0</v>
      </c>
      <c r="AH47" s="10">
        <f>IF(H42=AH41,$C$197,0)</f>
        <v>0</v>
      </c>
      <c r="AI47" s="10">
        <f>IF(H42=AI41,$C$203,0)</f>
        <v>0</v>
      </c>
      <c r="AJ47" s="47">
        <f>IF($H$42=$I$41,$C$46,IF($H$42=$J$41,$C$52,IF($H$42=$K$41,$C$58,IF($H$42=$L$41,$C$64,IF($H$42=$M$41,$C$70,IF($H$42=$N$41,$C$76,IF($H$42=$O$41,$C$82,IF($H$42=$P$41,$C$89,IF($H$42=$Q$41,$C$95,IF($H$42=$R$41,$C$101,IF($H$42=$S$41,$C$107,IF($H$42=$S$41,$C$107,IF($H$42=$T$41,$C$113,IF($H$42=$U$41,$C$119,IF($H$42=$V$41,$C$125,IF($H$42=$W$41,$C$131,IF($H$42=$X$41,$C$137,IF($H$42=$Y$41,$C$143,IF($H$42=$Z$41,$C$149,IF($H$42=$AA$41,$C$155,IF($H$42=$AB$41,$C$161,IF($H$42=$AC$41,$C$167,IF($H$42=$AD$41,$C$173,IF($H$42=$AE$41,$C$179,IF($H$42=$AF$41,$C$185,IF($H$42=$AG$41,$C$191,IF($H$42=$AH$41,$C$197,IF($H$42=$AI$41,$C$203,0))))))))))))))))))))))))))))</f>
        <v>0</v>
      </c>
      <c r="AK47" s="47" t="str">
        <f t="shared" si="15"/>
        <v/>
      </c>
      <c r="AM47" s="55" t="s">
        <v>75</v>
      </c>
      <c r="AN47" s="47">
        <f>IF(AM42=$I$41,$C$46,IF(AM42=$J$41,$C$52,IF(AM42=$K$41,$C$58,IF(AM42=$L$41,$C$64,IF(AM42=$M$41,$C$70,IF(AM42=$N$41,$C$76,IF(AM42=$O$41,$C$82,IF(AM42=$P$41,$C$89,IF(AM42=$Q$41,$C$95,IF(AM42=$R$41,$C$101,IF(AM42=$S$41,$C$107,IF(AM42=$S$41,$C$107,IF(AM42=$T$41,$C$113,IF(AM42=$U$41,$C$119,IF(AM42=$V$41,$C$125,IF(AM42=$W$41,$C$131,IF(AM42=$X$41,$C$137,IF(AM42=$Y$41,$C$143,IF(AM42=$Z$41,$C$149,IF(AM42=$AA$41,$C$155,IF(AM42=$AB$41,$C$161,IF(AM42=$AC$41,$C$167,IF(AM42=$AD$41,$C$173,IF(AM42=$AE$41,$C$179,IF(AM42=$AF$41,$C$185,IF(AM42=$AG$41,$C$191,IF(AM42=$AH$41,$C$197,IF(AM42=$AI$41,$C$203,0))))))))))))))))))))))))))))</f>
        <v>0</v>
      </c>
      <c r="AO47" s="47" t="str">
        <f t="shared" si="16"/>
        <v/>
      </c>
      <c r="AQ47" s="55" t="s">
        <v>75</v>
      </c>
      <c r="AR47" s="47">
        <f>IF(AQ42=$I$41,$C$46,IF(AQ42=$J$41,$C$52,IF(AQ42=$K$41,$C$58,IF(AQ42=$L$41,$C$64,IF(AQ42=$M$41,$C$70,IF(AQ42=$N$41,$C$76,IF(AQ42=$O$41,$C$82,IF(AQ42=$P$41,$C$89,IF(AQ42=$Q$41,$C$95,IF(AQ42=$R$41,$C$101,IF(AQ42=$S$41,$C$107,IF(AQ42=$S$41,$C$107,IF(AQ42=$T$41,$C$113,IF(AQ42=$U$41,$C$119,IF(AQ42=$V$41,$C$125,IF(AQ42=$W$41,$C$131,IF(AQ42=$X$41,$C$137,IF(AQ42=$Y$41,$C$143,IF(AQ42=$Z$41,$C$149,IF(AQ42=$AA$41,$C$155,IF(AQ42=$AB$41,$C$161,IF(AQ42=$AC$41,$C$167,IF(AQ42=$AD$41,$C$173,IF(AQ42=$AE$41,$C$179,IF(AQ42=$AF$41,$C$185,IF(AQ42=$AG$41,$C$191,IF(AQ42=$AH$41,$C$197,IF(AQ42=$AI$41,$C$203,0))))))))))))))))))))))))))))</f>
        <v>0</v>
      </c>
      <c r="AS47" s="47" t="str">
        <f t="shared" si="17"/>
        <v/>
      </c>
      <c r="AU47" s="55" t="s">
        <v>75</v>
      </c>
      <c r="AV47" s="47">
        <f>IF(AU42=$I$41,$C$46,IF(AU42=$J$41,$C$52,IF(AU42=$K$41,$C$58,IF(AU42=$L$41,$C$64,IF(AU42=$M$41,$C$70,IF(AU42=$N$41,$C$76,IF(AU42=$O$41,$C$82,IF(AU42=$P$41,$C$89,IF(AU42=$Q$41,$C$95,IF(AU42=$R$41,$C$101,IF(AU42=$S$41,$C$107,IF(AU42=$S$41,$C$107,IF(AU42=$T$41,$C$113,IF(AU42=$U$41,$C$119,IF(AU42=$V$41,$C$125,IF(AU42=$W$41,$C$131,IF(AU42=$X$41,$C$137,IF(AU42=$Y$41,$C$143,IF(AU42=$Z$41,$C$149,IF(AU42=$AA$41,$C$155,IF(AU42=$AB$41,$C$161,IF(AU42=$AC$41,$C$167,IF(AU42=$AD$41,$C$173,IF(AU42=$AE$41,$C$179,IF(AU42=$AF$41,$C$185,IF(AU42=$AG$41,$C$191,IF(AU42=$AH$41,$C$197,IF(AU42=$AI$41,$C$203,0))))))))))))))))))))))))))))</f>
        <v>0</v>
      </c>
      <c r="AW47" s="47" t="str">
        <f t="shared" si="18"/>
        <v/>
      </c>
      <c r="AY47" s="55" t="s">
        <v>75</v>
      </c>
      <c r="AZ47" s="47">
        <f>IF(AY42=$I$41,$C$46,IF(AY42=$J$41,$C$52,IF(AY42=$K$41,$C$58,IF(AY42=$L$41,$C$64,IF(AY42=$M$41,$C$70,IF(AY42=$N$41,$C$76,IF(AY42=$O$41,$C$82,IF(AY42=$P$41,$C$89,IF(AY42=$Q$41,$C$95,IF(AY42=$R$41,$C$101,IF(AY42=$S$41,$C$107,IF(AY42=$S$41,$C$107,IF(AY42=$T$41,$C$113,IF(AY42=$U$41,$C$119,IF(AY42=$V$41,$C$125,IF(AY42=$W$41,$C$131,IF(AY42=$X$41,$C$137,IF(AY42=$Y$41,$C$143,IF(AY42=$Z$41,$C$149,IF(AY42=$AA$41,$C$155,IF(AY42=$AB$41,$C$161,IF(AY42=$AC$41,$C$167,IF(AY42=$AD$41,$C$173,IF(AY42=$AE$41,$C$179,IF(AY42=$AF$41,$C$185,IF(AY42=$AG$41,$C$191,IF(AY42=$AH$41,$C$197,IF(AY42=$AI$41,$C$203,0))))))))))))))))))))))))))))</f>
        <v>0</v>
      </c>
      <c r="BA47" s="47" t="str">
        <f t="shared" si="19"/>
        <v/>
      </c>
      <c r="BC47" s="55" t="s">
        <v>75</v>
      </c>
      <c r="BD47" s="47">
        <f>IF(BC42=$I$41,$C$46,IF(BC42=$J$41,$C$52,IF(BC42=$K$41,$C$58,IF(BC42=$L$41,$C$64,IF(BC42=$M$41,$C$70,IF(BC42=$N$41,$C$76,IF(BC42=$O$41,$C$82,IF(BC42=$P$41,$C$89,IF(BC42=$Q$41,$C$95,IF(BC42=$R$41,$C$101,IF(BC42=$S$41,$C$107,IF(BC42=$S$41,$C$107,IF(BC42=$T$41,$C$113,IF(BC42=$U$41,$C$119,IF(BC42=$V$41,$C$125,IF(BC42=$W$41,$C$131,IF(BC42=$X$41,$C$137,IF(BC42=$Y$41,$C$143,IF(BC42=$Z$41,$C$149,IF(BC42=$AA$41,$C$155,IF(BC42=$AB$41,$C$161,IF(BC42=$AC$41,$C$167,IF(BC42=$AD$41,$C$173,IF(BC42=$AE$41,$C$179,IF(BC42=$AF$41,$C$185,IF(BC42=$AG$41,$C$191,IF(BC42=$AH$41,$C$197,IF(BC42=$AI$41,$C$203,0))))))))))))))))))))))))))))</f>
        <v>0</v>
      </c>
      <c r="BE47" s="47" t="str">
        <f t="shared" si="20"/>
        <v/>
      </c>
      <c r="BG47" s="55" t="s">
        <v>75</v>
      </c>
      <c r="BH47" s="47">
        <f>IF(BG42=$I$41,$C$46,IF(BG42=$J$41,$C$52,IF(BG42=$K$41,$C$58,IF(BG42=$L$41,$C$64,IF(BG42=$M$41,$C$70,IF(BG42=$N$41,$C$76,IF(BG42=$O$41,$C$82,IF(BG42=$P$41,$C$89,IF(BG42=$Q$41,$C$95,IF(BG42=$R$41,$C$101,IF(BG42=$S$41,$C$107,IF(BG42=$S$41,$C$107,IF(BG42=$T$41,$C$113,IF(BG42=$U$41,$C$119,IF(BG42=$V$41,$C$125,IF(BG42=$W$41,$C$131,IF(BG42=$X$41,$C$137,IF(BG42=$Y$41,$C$143,IF(BG42=$Z$41,$C$149,IF(BG42=$AA$41,$C$155,IF(BG42=$AB$41,$C$161,IF(BG42=$AC$41,$C$167,IF(BG42=$AD$41,$C$173,IF(BG42=$AE$41,$C$179,IF(BG42=$AF$41,$C$185,IF(BG42=$AG$41,$C$191,IF(BG42=$AH$41,$C$197,IF(BG42=$AI$41,$C$203,0))))))))))))))))))))))))))))</f>
        <v>0</v>
      </c>
      <c r="BI47" s="47" t="str">
        <f t="shared" si="21"/>
        <v/>
      </c>
      <c r="BK47" s="55" t="s">
        <v>75</v>
      </c>
      <c r="BL47" s="47">
        <f>IF(BK42=$I$41,$C$46,IF(BK42=$J$41,$C$52,IF(BK42=$K$41,$C$58,IF(BK42=$L$41,$C$64,IF(BK42=$M$41,$C$70,IF(BK42=$N$41,$C$76,IF(BK42=$O$41,$C$82,IF(BK42=$P$41,$C$89,IF(BK42=$Q$41,$C$95,IF(BK42=$R$41,$C$101,IF(BK42=$S$41,$C$107,IF(BK42=$S$41,$C$107,IF(BK42=$T$41,$C$113,IF(BK42=$U$41,$C$119,IF(BK42=$V$41,$C$125,IF(BK42=$W$41,$C$131,IF(BK42=$X$41,$C$137,IF(BK42=$Y$41,$C$143,IF(BK42=$Z$41,$C$149,IF(BK42=$AA$41,$C$155,IF(BK42=$AB$41,$C$161,IF(BK42=$AC$41,$C$167,IF(BK42=$AD$41,$C$173,IF(BK42=$AE$41,$C$179,IF(BK42=$AF$41,$C$185,IF(BK42=$AG$41,$C$191,IF(BK42=$AH$41,$C$197,IF(BK42=$AI$41,$C$203,0))))))))))))))))))))))))))))</f>
        <v>0</v>
      </c>
      <c r="BM47" s="47" t="str">
        <f t="shared" si="22"/>
        <v/>
      </c>
      <c r="BO47" s="55" t="s">
        <v>75</v>
      </c>
      <c r="BP47" s="47">
        <f>IF(BO42=$I$41,$C$46,IF(BO42=$J$41,$C$52,IF(BO42=$K$41,$C$58,IF(BO42=$L$41,$C$64,IF(BO42=$M$41,$C$70,IF(BO42=$N$41,$C$76,IF(BO42=$O$41,$C$82,IF(BO42=$P$41,$C$89,IF(BO42=$Q$41,$C$95,IF(BO42=$R$41,$C$101,IF(BO42=$S$41,$C$107,IF(BO42=$S$41,$C$107,IF(BO42=$T$41,$C$113,IF(BO42=$U$41,$C$119,IF(BO42=$V$41,$C$125,IF(BO42=$W$41,$C$131,IF(BO42=$X$41,$C$137,IF(BO42=$Y$41,$C$143,IF(BO42=$Z$41,$C$149,IF(BO42=$AA$41,$C$155,IF(BO42=$AB$41,$C$161,IF(BO42=$AC$41,$C$167,IF(BO42=$AD$41,$C$173,IF(BO42=$AE$41,$C$179,IF(BO42=$AF$41,$C$185,IF(BO42=$AG$41,$C$191,IF(BO42=$AH$41,$C$197,IF(BO42=$AI$41,$C$203,0))))))))))))))))))))))))))))</f>
        <v>0</v>
      </c>
      <c r="BQ47" s="47" t="str">
        <f t="shared" si="23"/>
        <v/>
      </c>
      <c r="BS47" s="55" t="s">
        <v>75</v>
      </c>
      <c r="BT47" s="47">
        <f>IF(BS42=$I$41,$C$46,IF(BS42=$J$41,$C$52,IF(BS42=$K$41,$C$58,IF(BS42=$L$41,$C$64,IF(BS42=$M$41,$C$70,IF(BS42=$N$41,$C$76,IF(BS42=$O$41,$C$82,IF(BS42=$P$41,$C$89,IF(BS42=$Q$41,$C$95,IF(BS42=$R$41,$C$101,IF(BS42=$S$41,$C$107,IF(BS42=$S$41,$C$107,IF(BS42=$T$41,$C$113,IF(BS42=$U$41,$C$119,IF(BS42=$V$41,$C$125,IF(BS42=$W$41,$C$131,IF(BS42=$X$41,$C$137,IF(BS42=$Y$41,$C$143,IF(BS42=$Z$41,$C$149,IF(BS42=$AA$41,$C$155,IF(BS42=$AB$41,$C$161,IF(BS42=$AC$41,$C$167,IF(BS42=$AD$41,$C$173,IF(BS42=$AE$41,$C$179,IF(BS42=$AF$41,$C$185,IF(BS42=$AG$41,$C$191,IF(BS42=$AH$41,$C$197,IF(BS42=$AI$41,$C$203,0))))))))))))))))))))))))))))</f>
        <v>0</v>
      </c>
      <c r="BU47" s="47" t="str">
        <f t="shared" si="24"/>
        <v/>
      </c>
      <c r="BW47" s="55" t="s">
        <v>75</v>
      </c>
      <c r="BX47" s="47">
        <f>IF(BW42=$I$41,$C$46,IF(BW42=$J$41,$C$52,IF(BW42=$K$41,$C$58,IF(BW42=$L$41,$C$64,IF(BW42=$M$41,$C$70,IF(BW42=$N$41,$C$76,IF(BW42=$O$41,$C$82,IF(BW42=$P$41,$C$89,IF(BW42=$Q$41,$C$95,IF(BW42=$R$41,$C$101,IF(BW42=$S$41,$C$107,IF(BW42=$S$41,$C$107,IF(BW42=$T$41,$C$113,IF(BW42=$U$41,$C$119,IF(BW42=$V$41,$C$125,IF(BW42=$W$41,$C$131,IF(BW42=$X$41,$C$137,IF(BW42=$Y$41,$C$143,IF(BW42=$Z$41,$C$149,IF(BW42=$AA$41,$C$155,IF(BW42=$AB$41,$C$161,IF(BW42=$AC$41,$C$167,IF(BW42=$AD$41,$C$173,IF(BW42=$AE$41,$C$179,IF(BW42=$AF$41,$C$185,IF(BW42=$AG$41,$C$191,IF(BW42=$AH$41,$C$197,IF(BW42=$AI$41,$C$203,0))))))))))))))))))))))))))))</f>
        <v>0</v>
      </c>
      <c r="BY47" s="47" t="str">
        <f t="shared" si="25"/>
        <v/>
      </c>
      <c r="CA47" s="55" t="s">
        <v>75</v>
      </c>
      <c r="CB47" s="47">
        <f>IF(CA42=$I$41,$C$46,IF(CA42=$J$41,$C$52,IF(CA42=$K$41,$C$58,IF(CA42=$L$41,$C$64,IF(CA42=$M$41,$C$70,IF(CA42=$N$41,$C$76,IF(CA42=$O$41,$C$82,IF(CA42=$P$41,$C$89,IF(CA42=$Q$41,$C$95,IF(CA42=$R$41,$C$101,IF(CA42=$S$41,$C$107,IF(CA42=$S$41,$C$107,IF(CA42=$T$41,$C$113,IF(CA42=$U$41,$C$119,IF(CA42=$V$41,$C$125,IF(CA42=$W$41,$C$131,IF(CA42=$X$41,$C$137,IF(CA42=$Y$41,$C$143,IF(CA42=$Z$41,$C$149,IF(CA42=$AA$41,$C$155,IF(CA42=$AB$41,$C$161,IF(CA42=$AC$41,$C$167,IF(CA42=$AD$41,$C$173,IF(CA42=$AE$41,$C$179,IF(CA42=$AF$41,$C$185,IF(CA42=$AG$41,$C$191,IF(CA42=$AH$41,$C$197,IF(CA42=$AI$41,$C$203,0))))))))))))))))))))))))))))</f>
        <v>0</v>
      </c>
      <c r="CC47" s="47" t="str">
        <f t="shared" si="26"/>
        <v/>
      </c>
      <c r="CE47" s="55" t="s">
        <v>75</v>
      </c>
      <c r="CF47" s="47">
        <f>IF(CE42=$I$41,$C$46,IF(CE42=$J$41,$C$52,IF(CE42=$K$41,$C$58,IF(CE42=$L$41,$C$64,IF(CE42=$M$41,$C$70,IF(CE42=$N$41,$C$76,IF(CE42=$O$41,$C$82,IF(CE42=$P$41,$C$89,IF(CE42=$Q$41,$C$95,IF(CE42=$R$41,$C$101,IF(CE42=$S$41,$C$107,IF(CE42=$S$41,$C$107,IF(CE42=$T$41,$C$113,IF(CE42=$U$41,$C$119,IF(CE42=$V$41,$C$125,IF(CE42=$W$41,$C$131,IF(CE42=$X$41,$C$137,IF(CE42=$Y$41,$C$143,IF(CE42=$Z$41,$C$149,IF(CE42=$AA$41,$C$155,IF(CE42=$AB$41,$C$161,IF(CE42=$AC$41,$C$167,IF(CE42=$AD$41,$C$173,IF(CE42=$AE$41,$C$179,IF(CE42=$AF$41,$C$185,IF(CE42=$AG$41,$C$191,IF(CE42=$AH$41,$C$197,IF(CE42=$AI$41,$C$203,0))))))))))))))))))))))))))))</f>
        <v>0</v>
      </c>
      <c r="CG47" s="47" t="str">
        <f t="shared" si="27"/>
        <v/>
      </c>
      <c r="CI47" s="55" t="s">
        <v>75</v>
      </c>
      <c r="CJ47" s="47">
        <f>IF(CI42=$I$41,$C$46,IF(CI42=$J$41,$C$52,IF(CI42=$K$41,$C$58,IF(CI42=$L$41,$C$64,IF(CI42=$M$41,$C$70,IF(CI42=$N$41,$C$76,IF(CI42=$O$41,$C$82,IF(CI42=$P$41,$C$89,IF(CI42=$Q$41,$C$95,IF(CI42=$R$41,$C$101,IF(CI42=$S$41,$C$107,IF(CI42=$S$41,$C$107,IF(CI42=$T$41,$C$113,IF(CI42=$U$41,$C$119,IF(CI42=$V$41,$C$125,IF(CI42=$W$41,$C$131,IF(CI42=$X$41,$C$137,IF(CI42=$Y$41,$C$143,IF(CI42=$Z$41,$C$149,IF(CI42=$AA$41,$C$155,IF(CI42=$AB$41,$C$161,IF(CI42=$AC$41,$C$167,IF(CI42=$AD$41,$C$173,IF(CI42=$AE$41,$C$179,IF(CI42=$AF$41,$C$185,IF(CI42=$AG$41,$C$191,IF(CI42=$AH$41,$C$197,IF(CI42=$AI$41,$C$203,0))))))))))))))))))))))))))))</f>
        <v>0</v>
      </c>
      <c r="CK47" s="47" t="str">
        <f t="shared" si="28"/>
        <v/>
      </c>
      <c r="CM47" s="55" t="s">
        <v>75</v>
      </c>
      <c r="CN47" s="47">
        <f>IF(CM42=$I$41,$C$46,IF(CM42=$J$41,$C$52,IF(CM42=$K$41,$C$58,IF(CM42=$L$41,$C$64,IF(CM42=$M$41,$C$70,IF(CM42=$N$41,$C$76,IF(CM42=$O$41,$C$82,IF(CM42=$P$41,$C$89,IF(CM42=$Q$41,$C$95,IF(CM42=$R$41,$C$101,IF(CM42=$S$41,$C$107,IF(CM42=$S$41,$C$107,IF(CM42=$T$41,$C$113,IF(CM42=$U$41,$C$119,IF(CM42=$V$41,$C$125,IF(CM42=$W$41,$C$131,IF(CM42=$X$41,$C$137,IF(CM42=$Y$41,$C$143,IF(CM42=$Z$41,$C$149,IF(CM42=$AA$41,$C$155,IF(CM42=$AB$41,$C$161,IF(CM42=$AC$41,$C$167,IF(CM42=$AD$41,$C$173,IF(CM42=$AE$41,$C$179,IF(CM42=$AF$41,$C$185,IF(CM42=$AG$41,$C$191,IF(CM42=$AH$41,$C$197,IF(CM42=$AI$41,$C$203,0))))))))))))))))))))))))))))</f>
        <v>0</v>
      </c>
      <c r="CO47" s="47" t="str">
        <f t="shared" si="29"/>
        <v/>
      </c>
    </row>
    <row r="48" spans="2:93" x14ac:dyDescent="0.25">
      <c r="B48" s="4"/>
      <c r="C48" s="5" t="s">
        <v>167</v>
      </c>
      <c r="H48" s="55" t="s">
        <v>75</v>
      </c>
      <c r="I48" s="6"/>
      <c r="J48" s="6"/>
      <c r="K48" s="6"/>
      <c r="L48" s="6"/>
      <c r="M48" s="6"/>
      <c r="N48" s="6"/>
      <c r="O48" s="6"/>
      <c r="P48" s="6"/>
      <c r="Q48" s="5"/>
      <c r="AJ48" s="46"/>
      <c r="AK48" s="46"/>
    </row>
    <row r="49" spans="2:37" x14ac:dyDescent="0.25">
      <c r="B49" s="4"/>
      <c r="C49" s="5" t="s">
        <v>168</v>
      </c>
      <c r="H49" s="55" t="s">
        <v>75</v>
      </c>
      <c r="I49" s="6"/>
      <c r="J49" s="6"/>
      <c r="K49" s="6"/>
      <c r="L49" s="6"/>
      <c r="M49" s="6"/>
      <c r="N49" s="6"/>
      <c r="O49" s="6"/>
      <c r="P49" s="6"/>
      <c r="Q49" s="5"/>
      <c r="AJ49" s="46"/>
      <c r="AK49" s="46"/>
    </row>
    <row r="50" spans="2:37" x14ac:dyDescent="0.25">
      <c r="B50" s="4"/>
      <c r="C50" s="5"/>
      <c r="H50" s="55" t="s">
        <v>75</v>
      </c>
      <c r="I50" s="6"/>
      <c r="J50" s="6"/>
      <c r="K50" s="6"/>
      <c r="L50" s="6"/>
      <c r="M50" s="6"/>
      <c r="N50" s="6"/>
      <c r="O50" s="6"/>
      <c r="P50" s="6"/>
      <c r="Q50" s="5"/>
      <c r="AJ50" s="46"/>
      <c r="AK50" s="46"/>
    </row>
    <row r="51" spans="2:37" x14ac:dyDescent="0.25">
      <c r="B51" s="4"/>
      <c r="C51" s="5"/>
      <c r="H51" s="55" t="s">
        <v>75</v>
      </c>
      <c r="I51" s="6"/>
      <c r="J51" s="6"/>
      <c r="K51" s="6"/>
      <c r="L51" s="6"/>
      <c r="M51" s="6"/>
      <c r="N51" s="6"/>
      <c r="O51" s="6"/>
      <c r="P51" s="6"/>
      <c r="Q51" s="5"/>
      <c r="AJ51" s="46"/>
      <c r="AK51" s="46"/>
    </row>
    <row r="52" spans="2:37" x14ac:dyDescent="0.25">
      <c r="B52" s="4"/>
      <c r="C52" s="5"/>
      <c r="H52" s="55" t="s">
        <v>75</v>
      </c>
      <c r="I52" s="6"/>
      <c r="J52" s="6"/>
      <c r="K52" s="6"/>
      <c r="L52" s="6"/>
      <c r="M52" s="6"/>
      <c r="N52" s="6"/>
      <c r="O52" s="6"/>
      <c r="P52" s="6"/>
      <c r="Q52" s="5"/>
      <c r="AJ52" s="46"/>
      <c r="AK52" s="46"/>
    </row>
    <row r="53" spans="2:37" x14ac:dyDescent="0.25">
      <c r="B53" s="4" t="s">
        <v>169</v>
      </c>
      <c r="C53" s="5" t="s">
        <v>170</v>
      </c>
      <c r="H53" s="55" t="s">
        <v>75</v>
      </c>
      <c r="I53" s="6"/>
      <c r="J53" s="6"/>
      <c r="K53" s="6"/>
      <c r="L53" s="6"/>
      <c r="M53" s="6"/>
      <c r="N53" s="6"/>
      <c r="O53" s="6"/>
      <c r="P53" s="6"/>
      <c r="Q53" s="5"/>
      <c r="AJ53" s="46"/>
      <c r="AK53" s="46"/>
    </row>
    <row r="54" spans="2:37" x14ac:dyDescent="0.25">
      <c r="B54" s="4"/>
      <c r="C54" s="5" t="s">
        <v>171</v>
      </c>
      <c r="H54" s="55" t="s">
        <v>75</v>
      </c>
      <c r="I54" s="6"/>
      <c r="J54" s="6"/>
      <c r="K54" s="6"/>
      <c r="L54" s="6"/>
      <c r="M54" s="6"/>
      <c r="N54" s="6"/>
      <c r="O54" s="6"/>
      <c r="P54" s="6"/>
      <c r="Q54" s="5"/>
      <c r="AJ54" s="46"/>
      <c r="AK54" s="46"/>
    </row>
    <row r="55" spans="2:37" x14ac:dyDescent="0.25">
      <c r="B55" s="4"/>
      <c r="C55" s="5" t="s">
        <v>172</v>
      </c>
      <c r="H55" s="55" t="s">
        <v>75</v>
      </c>
      <c r="I55" s="6"/>
      <c r="J55" s="6"/>
      <c r="K55" s="6"/>
      <c r="L55" s="6"/>
      <c r="M55" s="6"/>
      <c r="N55" s="6"/>
      <c r="O55" s="6"/>
      <c r="P55" s="6"/>
      <c r="Q55" s="5"/>
      <c r="AJ55" s="46"/>
      <c r="AK55" s="46"/>
    </row>
    <row r="56" spans="2:37" x14ac:dyDescent="0.25">
      <c r="B56" s="4"/>
      <c r="C56" s="5" t="s">
        <v>173</v>
      </c>
      <c r="H56" s="55" t="s">
        <v>75</v>
      </c>
      <c r="I56" s="6"/>
      <c r="J56" s="6"/>
      <c r="K56" s="6"/>
      <c r="L56" s="6"/>
      <c r="M56" s="6"/>
      <c r="N56" s="6"/>
      <c r="O56" s="6"/>
      <c r="P56" s="6"/>
      <c r="Q56" s="5"/>
      <c r="AJ56" s="46"/>
      <c r="AK56" s="46"/>
    </row>
    <row r="57" spans="2:37" x14ac:dyDescent="0.25">
      <c r="B57" s="4"/>
      <c r="C57" s="5"/>
      <c r="H57" s="55" t="s">
        <v>75</v>
      </c>
      <c r="I57" s="6"/>
      <c r="J57" s="6"/>
      <c r="K57" s="6"/>
      <c r="L57" s="6"/>
      <c r="M57" s="6"/>
      <c r="N57" s="6"/>
      <c r="O57" s="6"/>
      <c r="P57" s="6"/>
      <c r="Q57" s="5"/>
      <c r="AJ57" s="46"/>
      <c r="AK57" s="46"/>
    </row>
    <row r="58" spans="2:37" ht="15.75" thickBot="1" x14ac:dyDescent="0.3">
      <c r="B58" s="4"/>
      <c r="H58" s="56" t="s">
        <v>75</v>
      </c>
      <c r="I58" s="6"/>
      <c r="J58" s="9"/>
      <c r="K58" s="9"/>
      <c r="L58" s="9"/>
      <c r="M58" s="9"/>
      <c r="N58" s="9"/>
      <c r="O58" s="9"/>
      <c r="P58" s="9"/>
      <c r="Q58" s="10"/>
      <c r="AJ58" s="47"/>
      <c r="AK58" s="47"/>
    </row>
    <row r="59" spans="2:37" x14ac:dyDescent="0.25">
      <c r="B59" s="4" t="s">
        <v>174</v>
      </c>
      <c r="C59" s="5" t="s">
        <v>175</v>
      </c>
    </row>
    <row r="60" spans="2:37" x14ac:dyDescent="0.25">
      <c r="B60" s="4"/>
      <c r="C60" s="5" t="s">
        <v>176</v>
      </c>
    </row>
    <row r="61" spans="2:37" x14ac:dyDescent="0.25">
      <c r="B61" s="4"/>
      <c r="C61" s="5" t="s">
        <v>177</v>
      </c>
    </row>
    <row r="62" spans="2:37" x14ac:dyDescent="0.25">
      <c r="B62" s="4"/>
      <c r="C62" s="5"/>
    </row>
    <row r="63" spans="2:37" x14ac:dyDescent="0.25">
      <c r="B63" s="4"/>
      <c r="C63" s="5"/>
    </row>
    <row r="64" spans="2:37" x14ac:dyDescent="0.25">
      <c r="B64" s="4"/>
      <c r="C64" s="5"/>
    </row>
    <row r="65" spans="2:3" x14ac:dyDescent="0.25">
      <c r="B65" s="4" t="s">
        <v>179</v>
      </c>
      <c r="C65" s="5" t="s">
        <v>180</v>
      </c>
    </row>
    <row r="66" spans="2:3" x14ac:dyDescent="0.25">
      <c r="B66" s="4"/>
      <c r="C66" s="5" t="s">
        <v>181</v>
      </c>
    </row>
    <row r="67" spans="2:3" x14ac:dyDescent="0.25">
      <c r="B67" s="4"/>
      <c r="C67" s="5" t="s">
        <v>182</v>
      </c>
    </row>
    <row r="68" spans="2:3" x14ac:dyDescent="0.25">
      <c r="B68" s="4"/>
      <c r="C68" s="5"/>
    </row>
    <row r="69" spans="2:3" x14ac:dyDescent="0.25">
      <c r="B69" s="4"/>
      <c r="C69" s="5"/>
    </row>
    <row r="70" spans="2:3" x14ac:dyDescent="0.25">
      <c r="B70" s="4"/>
      <c r="C70" s="5"/>
    </row>
    <row r="71" spans="2:3" x14ac:dyDescent="0.25">
      <c r="B71" s="46" t="s">
        <v>183</v>
      </c>
      <c r="C71" s="5" t="s">
        <v>184</v>
      </c>
    </row>
    <row r="72" spans="2:3" x14ac:dyDescent="0.25">
      <c r="B72" s="4"/>
      <c r="C72" s="5" t="s">
        <v>185</v>
      </c>
    </row>
    <row r="73" spans="2:3" x14ac:dyDescent="0.25">
      <c r="B73" s="4"/>
      <c r="C73" s="5"/>
    </row>
    <row r="74" spans="2:3" x14ac:dyDescent="0.25">
      <c r="B74" s="4"/>
      <c r="C74" s="5"/>
    </row>
    <row r="75" spans="2:3" x14ac:dyDescent="0.25">
      <c r="B75" s="4"/>
      <c r="C75" s="5"/>
    </row>
    <row r="76" spans="2:3" x14ac:dyDescent="0.25">
      <c r="B76" s="4"/>
      <c r="C76" s="5"/>
    </row>
    <row r="77" spans="2:3" x14ac:dyDescent="0.25">
      <c r="B77" s="46" t="s">
        <v>186</v>
      </c>
      <c r="C77" s="5" t="s">
        <v>187</v>
      </c>
    </row>
    <row r="78" spans="2:3" x14ac:dyDescent="0.25">
      <c r="B78" s="4"/>
      <c r="C78" s="5"/>
    </row>
    <row r="79" spans="2:3" x14ac:dyDescent="0.25">
      <c r="B79" s="4"/>
      <c r="C79" s="5"/>
    </row>
    <row r="80" spans="2:3" x14ac:dyDescent="0.25">
      <c r="B80" s="4"/>
      <c r="C80" s="5"/>
    </row>
    <row r="81" spans="2:3" x14ac:dyDescent="0.25">
      <c r="B81" s="4"/>
      <c r="C81" s="5"/>
    </row>
    <row r="82" spans="2:3" x14ac:dyDescent="0.25">
      <c r="B82" s="4"/>
      <c r="C82" s="5"/>
    </row>
    <row r="83" spans="2:3" x14ac:dyDescent="0.25">
      <c r="B83" s="4"/>
      <c r="C83" s="5"/>
    </row>
    <row r="84" spans="2:3" x14ac:dyDescent="0.25">
      <c r="B84" s="4" t="s">
        <v>188</v>
      </c>
      <c r="C84" s="59" t="s">
        <v>189</v>
      </c>
    </row>
    <row r="85" spans="2:3" x14ac:dyDescent="0.25">
      <c r="B85" s="4"/>
      <c r="C85" s="5" t="s">
        <v>190</v>
      </c>
    </row>
    <row r="86" spans="2:3" x14ac:dyDescent="0.25">
      <c r="B86" s="4"/>
      <c r="C86" s="5"/>
    </row>
    <row r="87" spans="2:3" x14ac:dyDescent="0.25">
      <c r="B87" s="4"/>
      <c r="C87" s="5"/>
    </row>
    <row r="88" spans="2:3" x14ac:dyDescent="0.25">
      <c r="B88" s="4"/>
      <c r="C88" s="5"/>
    </row>
    <row r="89" spans="2:3" x14ac:dyDescent="0.25">
      <c r="B89" s="4"/>
      <c r="C89" s="5"/>
    </row>
    <row r="90" spans="2:3" x14ac:dyDescent="0.25">
      <c r="B90" s="69" t="s">
        <v>191</v>
      </c>
      <c r="C90" s="69" t="s">
        <v>191</v>
      </c>
    </row>
    <row r="91" spans="2:3" x14ac:dyDescent="0.25">
      <c r="B91" s="4"/>
      <c r="C91" s="5"/>
    </row>
    <row r="92" spans="2:3" x14ac:dyDescent="0.25">
      <c r="B92" s="4"/>
      <c r="C92" s="5"/>
    </row>
    <row r="93" spans="2:3" x14ac:dyDescent="0.25">
      <c r="B93" s="4"/>
      <c r="C93" s="5"/>
    </row>
    <row r="94" spans="2:3" x14ac:dyDescent="0.25">
      <c r="B94" s="4"/>
      <c r="C94" s="5"/>
    </row>
    <row r="95" spans="2:3" x14ac:dyDescent="0.25">
      <c r="B95" s="4"/>
      <c r="C95" s="5"/>
    </row>
    <row r="96" spans="2:3" x14ac:dyDescent="0.25">
      <c r="B96" s="69" t="s">
        <v>193</v>
      </c>
      <c r="C96" s="59" t="s">
        <v>194</v>
      </c>
    </row>
    <row r="97" spans="2:3" x14ac:dyDescent="0.25">
      <c r="B97" s="4"/>
      <c r="C97" s="5"/>
    </row>
    <row r="98" spans="2:3" x14ac:dyDescent="0.25">
      <c r="B98" s="4"/>
      <c r="C98" s="5"/>
    </row>
    <row r="99" spans="2:3" x14ac:dyDescent="0.25">
      <c r="B99" s="4"/>
      <c r="C99" s="5"/>
    </row>
    <row r="100" spans="2:3" x14ac:dyDescent="0.25">
      <c r="B100" s="4"/>
      <c r="C100" s="5"/>
    </row>
    <row r="101" spans="2:3" x14ac:dyDescent="0.25">
      <c r="B101" s="4"/>
      <c r="C101" s="5"/>
    </row>
    <row r="102" spans="2:3" x14ac:dyDescent="0.25">
      <c r="B102" s="69" t="s">
        <v>195</v>
      </c>
      <c r="C102" s="59" t="s">
        <v>196</v>
      </c>
    </row>
    <row r="103" spans="2:3" x14ac:dyDescent="0.25">
      <c r="B103" s="4"/>
      <c r="C103" s="59" t="s">
        <v>197</v>
      </c>
    </row>
    <row r="104" spans="2:3" x14ac:dyDescent="0.25">
      <c r="B104" s="4"/>
      <c r="C104" s="59" t="s">
        <v>198</v>
      </c>
    </row>
    <row r="105" spans="2:3" x14ac:dyDescent="0.25">
      <c r="B105" s="4"/>
      <c r="C105" s="59" t="s">
        <v>199</v>
      </c>
    </row>
    <row r="106" spans="2:3" x14ac:dyDescent="0.25">
      <c r="B106" s="4"/>
      <c r="C106" s="59"/>
    </row>
    <row r="107" spans="2:3" x14ac:dyDescent="0.25">
      <c r="B107" s="4"/>
    </row>
    <row r="108" spans="2:3" x14ac:dyDescent="0.25">
      <c r="B108" s="4" t="s">
        <v>200</v>
      </c>
      <c r="C108" s="59" t="s">
        <v>201</v>
      </c>
    </row>
    <row r="109" spans="2:3" x14ac:dyDescent="0.25">
      <c r="B109" s="4"/>
      <c r="C109" s="5"/>
    </row>
    <row r="110" spans="2:3" x14ac:dyDescent="0.25">
      <c r="B110" s="4"/>
      <c r="C110" s="5"/>
    </row>
    <row r="111" spans="2:3" x14ac:dyDescent="0.25">
      <c r="B111" s="4"/>
      <c r="C111" s="5"/>
    </row>
    <row r="112" spans="2:3" x14ac:dyDescent="0.25">
      <c r="B112" s="4"/>
      <c r="C112" s="5"/>
    </row>
    <row r="113" spans="2:3" x14ac:dyDescent="0.25">
      <c r="B113" s="4"/>
      <c r="C113" s="59"/>
    </row>
    <row r="114" spans="2:3" x14ac:dyDescent="0.25">
      <c r="B114" s="4" t="s">
        <v>202</v>
      </c>
      <c r="C114" s="4" t="s">
        <v>202</v>
      </c>
    </row>
    <row r="115" spans="2:3" x14ac:dyDescent="0.25">
      <c r="B115" s="4"/>
      <c r="C115" s="59"/>
    </row>
    <row r="116" spans="2:3" x14ac:dyDescent="0.25">
      <c r="B116" s="4"/>
      <c r="C116" s="59"/>
    </row>
    <row r="117" spans="2:3" x14ac:dyDescent="0.25">
      <c r="B117" s="4"/>
      <c r="C117" s="59"/>
    </row>
    <row r="118" spans="2:3" x14ac:dyDescent="0.25">
      <c r="B118" s="4"/>
      <c r="C118" s="59"/>
    </row>
    <row r="119" spans="2:3" x14ac:dyDescent="0.25">
      <c r="B119" s="4"/>
      <c r="C119" s="59"/>
    </row>
    <row r="120" spans="2:3" x14ac:dyDescent="0.25">
      <c r="B120" s="4" t="s">
        <v>203</v>
      </c>
      <c r="C120" s="59" t="s">
        <v>204</v>
      </c>
    </row>
    <row r="121" spans="2:3" x14ac:dyDescent="0.25">
      <c r="B121" s="4"/>
      <c r="C121" s="59"/>
    </row>
    <row r="122" spans="2:3" x14ac:dyDescent="0.25">
      <c r="B122" s="4"/>
      <c r="C122" s="59"/>
    </row>
    <row r="123" spans="2:3" x14ac:dyDescent="0.25">
      <c r="B123" s="4"/>
      <c r="C123" s="59"/>
    </row>
    <row r="124" spans="2:3" x14ac:dyDescent="0.25">
      <c r="B124" s="4"/>
      <c r="C124" s="59"/>
    </row>
    <row r="125" spans="2:3" x14ac:dyDescent="0.25">
      <c r="B125" s="4"/>
      <c r="C125" s="59"/>
    </row>
    <row r="126" spans="2:3" x14ac:dyDescent="0.25">
      <c r="B126" s="69" t="s">
        <v>206</v>
      </c>
      <c r="C126" s="59" t="s">
        <v>207</v>
      </c>
    </row>
    <row r="127" spans="2:3" x14ac:dyDescent="0.25">
      <c r="B127" s="4"/>
      <c r="C127" s="59" t="s">
        <v>208</v>
      </c>
    </row>
    <row r="128" spans="2:3" x14ac:dyDescent="0.25">
      <c r="B128" s="4"/>
      <c r="C128" s="59" t="s">
        <v>209</v>
      </c>
    </row>
    <row r="129" spans="2:3" x14ac:dyDescent="0.25">
      <c r="B129" s="4"/>
      <c r="C129" s="59" t="s">
        <v>247</v>
      </c>
    </row>
    <row r="130" spans="2:3" x14ac:dyDescent="0.25">
      <c r="B130" s="4"/>
      <c r="C130" s="59"/>
    </row>
    <row r="131" spans="2:3" x14ac:dyDescent="0.25">
      <c r="B131" s="4"/>
    </row>
    <row r="132" spans="2:3" x14ac:dyDescent="0.25">
      <c r="B132" s="69" t="s">
        <v>210</v>
      </c>
      <c r="C132" s="59" t="s">
        <v>211</v>
      </c>
    </row>
    <row r="133" spans="2:3" x14ac:dyDescent="0.25">
      <c r="B133" s="4"/>
      <c r="C133" s="59" t="s">
        <v>212</v>
      </c>
    </row>
    <row r="134" spans="2:3" x14ac:dyDescent="0.25">
      <c r="B134" s="4"/>
      <c r="C134" s="62" t="s">
        <v>248</v>
      </c>
    </row>
    <row r="135" spans="2:3" x14ac:dyDescent="0.25">
      <c r="B135" s="4"/>
      <c r="C135" s="62" t="s">
        <v>249</v>
      </c>
    </row>
    <row r="136" spans="2:3" x14ac:dyDescent="0.25">
      <c r="B136" s="4"/>
      <c r="C136" s="62" t="s">
        <v>250</v>
      </c>
    </row>
    <row r="137" spans="2:3" x14ac:dyDescent="0.25">
      <c r="B137" s="4"/>
      <c r="C137" s="62"/>
    </row>
    <row r="138" spans="2:3" x14ac:dyDescent="0.25">
      <c r="B138" s="4" t="s">
        <v>213</v>
      </c>
      <c r="C138" s="4" t="s">
        <v>213</v>
      </c>
    </row>
    <row r="139" spans="2:3" x14ac:dyDescent="0.25">
      <c r="B139" s="4"/>
      <c r="C139" s="5"/>
    </row>
    <row r="140" spans="2:3" x14ac:dyDescent="0.25">
      <c r="B140" s="4"/>
      <c r="C140" s="5"/>
    </row>
    <row r="141" spans="2:3" x14ac:dyDescent="0.25">
      <c r="B141" s="4"/>
      <c r="C141" s="5"/>
    </row>
    <row r="142" spans="2:3" x14ac:dyDescent="0.25">
      <c r="B142" s="4"/>
      <c r="C142" s="5"/>
    </row>
    <row r="143" spans="2:3" x14ac:dyDescent="0.25">
      <c r="B143" s="4"/>
      <c r="C143" s="5"/>
    </row>
    <row r="144" spans="2:3" x14ac:dyDescent="0.25">
      <c r="B144" s="4" t="s">
        <v>214</v>
      </c>
      <c r="C144" s="59" t="s">
        <v>215</v>
      </c>
    </row>
    <row r="145" spans="2:3" x14ac:dyDescent="0.25">
      <c r="B145" s="4"/>
      <c r="C145" s="59" t="s">
        <v>216</v>
      </c>
    </row>
    <row r="146" spans="2:3" x14ac:dyDescent="0.25">
      <c r="B146" s="4"/>
      <c r="C146" s="59"/>
    </row>
    <row r="147" spans="2:3" x14ac:dyDescent="0.25">
      <c r="B147" s="4"/>
      <c r="C147" s="59"/>
    </row>
    <row r="148" spans="2:3" x14ac:dyDescent="0.25">
      <c r="B148" s="4"/>
      <c r="C148" s="59"/>
    </row>
    <row r="149" spans="2:3" x14ac:dyDescent="0.25">
      <c r="B149" s="4"/>
      <c r="C149" s="59"/>
    </row>
    <row r="150" spans="2:3" x14ac:dyDescent="0.25">
      <c r="B150" s="69" t="s">
        <v>217</v>
      </c>
      <c r="C150" s="59" t="s">
        <v>218</v>
      </c>
    </row>
    <row r="151" spans="2:3" x14ac:dyDescent="0.25">
      <c r="B151" s="4"/>
      <c r="C151" s="59" t="s">
        <v>219</v>
      </c>
    </row>
    <row r="152" spans="2:3" x14ac:dyDescent="0.25">
      <c r="B152" s="4"/>
      <c r="C152" s="15"/>
    </row>
    <row r="153" spans="2:3" x14ac:dyDescent="0.25">
      <c r="B153" s="4"/>
      <c r="C153" s="15"/>
    </row>
    <row r="154" spans="2:3" x14ac:dyDescent="0.25">
      <c r="B154" s="4"/>
      <c r="C154" s="15"/>
    </row>
    <row r="155" spans="2:3" ht="15.75" thickBot="1" x14ac:dyDescent="0.3">
      <c r="B155" s="4"/>
      <c r="C155" s="15"/>
    </row>
    <row r="156" spans="2:3" x14ac:dyDescent="0.25">
      <c r="B156" s="53" t="s">
        <v>224</v>
      </c>
      <c r="C156" s="63" t="s">
        <v>225</v>
      </c>
    </row>
    <row r="157" spans="2:3" x14ac:dyDescent="0.25">
      <c r="B157" s="4"/>
      <c r="C157" s="59" t="s">
        <v>226</v>
      </c>
    </row>
    <row r="158" spans="2:3" x14ac:dyDescent="0.25">
      <c r="B158" s="4"/>
      <c r="C158" s="59" t="s">
        <v>227</v>
      </c>
    </row>
    <row r="159" spans="2:3" x14ac:dyDescent="0.25">
      <c r="B159" s="4"/>
      <c r="C159" s="59" t="s">
        <v>228</v>
      </c>
    </row>
    <row r="160" spans="2:3" x14ac:dyDescent="0.25">
      <c r="B160" s="4"/>
      <c r="C160" s="59"/>
    </row>
    <row r="161" spans="2:3" x14ac:dyDescent="0.25">
      <c r="B161" s="4"/>
    </row>
    <row r="162" spans="2:3" x14ac:dyDescent="0.25">
      <c r="B162" s="4" t="s">
        <v>229</v>
      </c>
      <c r="C162" s="59" t="s">
        <v>230</v>
      </c>
    </row>
    <row r="163" spans="2:3" ht="15.75" thickBot="1" x14ac:dyDescent="0.3">
      <c r="B163" s="8"/>
      <c r="C163" s="60" t="s">
        <v>231</v>
      </c>
    </row>
    <row r="164" spans="2:3" x14ac:dyDescent="0.25">
      <c r="B164" s="4"/>
      <c r="C164" s="59"/>
    </row>
    <row r="165" spans="2:3" x14ac:dyDescent="0.25">
      <c r="B165" s="4"/>
      <c r="C165" s="59"/>
    </row>
    <row r="166" spans="2:3" x14ac:dyDescent="0.25">
      <c r="B166" s="4"/>
      <c r="C166" s="59"/>
    </row>
    <row r="167" spans="2:3" x14ac:dyDescent="0.25">
      <c r="B167" s="4"/>
      <c r="C167" s="59"/>
    </row>
    <row r="168" spans="2:3" x14ac:dyDescent="0.25">
      <c r="B168" s="4" t="s">
        <v>232</v>
      </c>
      <c r="C168" s="62" t="s">
        <v>233</v>
      </c>
    </row>
    <row r="169" spans="2:3" x14ac:dyDescent="0.25">
      <c r="B169" s="4"/>
      <c r="C169" s="5"/>
    </row>
    <row r="170" spans="2:3" x14ac:dyDescent="0.25">
      <c r="B170" s="4"/>
      <c r="C170" s="5"/>
    </row>
    <row r="171" spans="2:3" x14ac:dyDescent="0.25">
      <c r="B171" s="4"/>
      <c r="C171" s="5"/>
    </row>
    <row r="172" spans="2:3" x14ac:dyDescent="0.25">
      <c r="B172" s="4"/>
      <c r="C172" s="5"/>
    </row>
    <row r="173" spans="2:3" x14ac:dyDescent="0.25">
      <c r="B173" s="4"/>
      <c r="C173" s="5"/>
    </row>
    <row r="174" spans="2:3" x14ac:dyDescent="0.25">
      <c r="B174" s="4" t="s">
        <v>234</v>
      </c>
      <c r="C174" s="62" t="s">
        <v>235</v>
      </c>
    </row>
    <row r="175" spans="2:3" x14ac:dyDescent="0.25">
      <c r="B175" s="4"/>
      <c r="C175" s="62" t="s">
        <v>236</v>
      </c>
    </row>
    <row r="176" spans="2:3" x14ac:dyDescent="0.25">
      <c r="B176" s="4"/>
      <c r="C176" s="62" t="s">
        <v>198</v>
      </c>
    </row>
    <row r="177" spans="2:3" x14ac:dyDescent="0.25">
      <c r="B177" s="4"/>
      <c r="C177" s="62" t="s">
        <v>199</v>
      </c>
    </row>
    <row r="178" spans="2:3" x14ac:dyDescent="0.25">
      <c r="B178" s="4"/>
      <c r="C178" s="62" t="s">
        <v>237</v>
      </c>
    </row>
    <row r="179" spans="2:3" x14ac:dyDescent="0.25">
      <c r="B179" s="4"/>
      <c r="C179" s="62"/>
    </row>
    <row r="180" spans="2:3" x14ac:dyDescent="0.25">
      <c r="B180" s="4" t="s">
        <v>238</v>
      </c>
      <c r="C180" s="4" t="s">
        <v>238</v>
      </c>
    </row>
    <row r="181" spans="2:3" x14ac:dyDescent="0.25">
      <c r="B181" s="4"/>
      <c r="C181" s="59"/>
    </row>
    <row r="182" spans="2:3" x14ac:dyDescent="0.25">
      <c r="B182" s="4"/>
      <c r="C182" s="59"/>
    </row>
    <row r="183" spans="2:3" x14ac:dyDescent="0.25">
      <c r="B183" s="4"/>
      <c r="C183" s="59"/>
    </row>
    <row r="184" spans="2:3" x14ac:dyDescent="0.25">
      <c r="B184" s="4"/>
      <c r="C184" s="59"/>
    </row>
    <row r="185" spans="2:3" ht="15.75" thickBot="1" x14ac:dyDescent="0.3">
      <c r="B185" s="4"/>
      <c r="C185" s="60"/>
    </row>
    <row r="186" spans="2:3" x14ac:dyDescent="0.25">
      <c r="B186" s="4" t="s">
        <v>239</v>
      </c>
      <c r="C186" s="62" t="s">
        <v>240</v>
      </c>
    </row>
    <row r="187" spans="2:3" x14ac:dyDescent="0.25">
      <c r="B187" s="4"/>
      <c r="C187" s="62" t="s">
        <v>241</v>
      </c>
    </row>
    <row r="188" spans="2:3" x14ac:dyDescent="0.25">
      <c r="B188" s="4"/>
      <c r="C188" s="5"/>
    </row>
    <row r="189" spans="2:3" x14ac:dyDescent="0.25">
      <c r="B189" s="4"/>
      <c r="C189" s="5"/>
    </row>
    <row r="190" spans="2:3" x14ac:dyDescent="0.25">
      <c r="B190" s="4"/>
      <c r="C190" s="5"/>
    </row>
    <row r="191" spans="2:3" x14ac:dyDescent="0.25">
      <c r="B191" s="4"/>
      <c r="C191" s="5"/>
    </row>
    <row r="192" spans="2:3" x14ac:dyDescent="0.25">
      <c r="B192" s="4" t="s">
        <v>242</v>
      </c>
      <c r="C192" s="62" t="s">
        <v>243</v>
      </c>
    </row>
    <row r="193" spans="2:3" x14ac:dyDescent="0.25">
      <c r="B193" s="4"/>
      <c r="C193" s="62" t="s">
        <v>437</v>
      </c>
    </row>
    <row r="194" spans="2:3" x14ac:dyDescent="0.25">
      <c r="B194" s="4"/>
      <c r="C194" s="62" t="s">
        <v>245</v>
      </c>
    </row>
    <row r="195" spans="2:3" x14ac:dyDescent="0.25">
      <c r="B195" s="4"/>
      <c r="C195" s="62"/>
    </row>
    <row r="196" spans="2:3" x14ac:dyDescent="0.25">
      <c r="B196" s="4"/>
      <c r="C196" s="62"/>
    </row>
    <row r="197" spans="2:3" x14ac:dyDescent="0.25">
      <c r="B197" s="4"/>
      <c r="C197" s="62"/>
    </row>
    <row r="198" spans="2:3" x14ac:dyDescent="0.25">
      <c r="B198" s="4" t="s">
        <v>251</v>
      </c>
      <c r="C198" s="62" t="s">
        <v>252</v>
      </c>
    </row>
    <row r="199" spans="2:3" x14ac:dyDescent="0.25">
      <c r="B199" s="4"/>
      <c r="C199" s="62" t="s">
        <v>253</v>
      </c>
    </row>
    <row r="200" spans="2:3" x14ac:dyDescent="0.25">
      <c r="B200" s="4"/>
      <c r="C200" s="62" t="s">
        <v>254</v>
      </c>
    </row>
    <row r="201" spans="2:3" x14ac:dyDescent="0.25">
      <c r="B201" s="4"/>
      <c r="C201" s="62" t="s">
        <v>254</v>
      </c>
    </row>
    <row r="202" spans="2:3" x14ac:dyDescent="0.25">
      <c r="B202" s="4"/>
      <c r="C202" s="62" t="s">
        <v>255</v>
      </c>
    </row>
    <row r="203" spans="2:3" ht="15.75" thickBot="1" x14ac:dyDescent="0.3">
      <c r="B203" s="8"/>
      <c r="C203" s="60" t="s">
        <v>256</v>
      </c>
    </row>
    <row r="204" spans="2:3" x14ac:dyDescent="0.25">
      <c r="B204" s="6"/>
      <c r="C204" s="65"/>
    </row>
    <row r="205" spans="2:3" x14ac:dyDescent="0.25">
      <c r="B205" s="6"/>
      <c r="C205" s="65"/>
    </row>
    <row r="206" spans="2:3" x14ac:dyDescent="0.25">
      <c r="B206" s="6"/>
      <c r="C206" s="65"/>
    </row>
    <row r="207" spans="2:3" x14ac:dyDescent="0.25">
      <c r="B207" s="6"/>
      <c r="C207" s="65"/>
    </row>
    <row r="208" spans="2:3" x14ac:dyDescent="0.25">
      <c r="B208" s="6"/>
      <c r="C208" s="65"/>
    </row>
    <row r="209" spans="2:19" x14ac:dyDescent="0.25">
      <c r="B209" s="6"/>
      <c r="C209" s="65"/>
    </row>
    <row r="210" spans="2:19" ht="15.75" thickBot="1" x14ac:dyDescent="0.3"/>
    <row r="211" spans="2:19" ht="15.75" thickBot="1" x14ac:dyDescent="0.3">
      <c r="H211" s="53" t="s">
        <v>73</v>
      </c>
      <c r="I211" s="35" t="s">
        <v>257</v>
      </c>
      <c r="J211" t="s">
        <v>258</v>
      </c>
      <c r="K211" s="57" t="s">
        <v>71</v>
      </c>
      <c r="L211" s="58" t="s">
        <v>72</v>
      </c>
      <c r="S211" s="31" t="s">
        <v>259</v>
      </c>
    </row>
    <row r="212" spans="2:19" x14ac:dyDescent="0.25">
      <c r="B212" s="35" t="s">
        <v>257</v>
      </c>
      <c r="C212" s="31" t="s">
        <v>259</v>
      </c>
      <c r="H212" s="4">
        <f>G228</f>
        <v>0</v>
      </c>
      <c r="I212" s="6">
        <f t="shared" ref="I212:I213" si="30">IF($H$212=$I$211,C212,0)</f>
        <v>0</v>
      </c>
      <c r="J212" s="6">
        <f>IF($H$212=$J$211,C220,0)</f>
        <v>0</v>
      </c>
      <c r="K212" s="45">
        <f>IF($H$212=$I$211,C212,IF($H$212=$J$211,C220,0))</f>
        <v>0</v>
      </c>
      <c r="L212" s="46" t="str">
        <f>IF(K212=0,"",K212)</f>
        <v/>
      </c>
      <c r="S212" s="2" t="s">
        <v>438</v>
      </c>
    </row>
    <row r="213" spans="2:19" x14ac:dyDescent="0.25">
      <c r="B213" s="16"/>
      <c r="C213" s="2" t="s">
        <v>438</v>
      </c>
      <c r="H213" s="4" t="s">
        <v>75</v>
      </c>
      <c r="I213" s="6">
        <f t="shared" si="30"/>
        <v>0</v>
      </c>
      <c r="J213" s="6">
        <f>IF($H$212=$J$211,C221,0)</f>
        <v>0</v>
      </c>
      <c r="K213" s="46">
        <f>IF($H$212=$I$211,C213,IF($H$212=$J$211,C221,0))</f>
        <v>0</v>
      </c>
      <c r="L213" s="46" t="str">
        <f t="shared" ref="L213:L220" si="31">IF(K213=0,"",K213)</f>
        <v/>
      </c>
      <c r="S213" s="2" t="s">
        <v>267</v>
      </c>
    </row>
    <row r="214" spans="2:19" x14ac:dyDescent="0.25">
      <c r="B214" s="16"/>
      <c r="C214" s="77" t="s">
        <v>265</v>
      </c>
      <c r="H214" s="4" t="s">
        <v>75</v>
      </c>
      <c r="I214" s="6">
        <f>IF($H$212=$I$211,C222,0)</f>
        <v>0</v>
      </c>
      <c r="J214" s="6">
        <f>IF($H$212=$J$211,#REF!,0)</f>
        <v>0</v>
      </c>
      <c r="K214" s="46">
        <f>IF($H$212=$I$211,C222,IF($H$212=$J$211,#REF!,0))</f>
        <v>0</v>
      </c>
      <c r="L214" s="46" t="str">
        <f t="shared" si="31"/>
        <v/>
      </c>
      <c r="S214" s="2" t="s">
        <v>136</v>
      </c>
    </row>
    <row r="215" spans="2:19" x14ac:dyDescent="0.25">
      <c r="B215" s="16"/>
      <c r="C215" s="2" t="s">
        <v>61</v>
      </c>
      <c r="H215" s="4" t="s">
        <v>75</v>
      </c>
      <c r="I215" s="6">
        <f>IF($H$212=$I$211,C223,0)</f>
        <v>0</v>
      </c>
      <c r="J215" s="6">
        <f>IF($H$212=$J$211,#REF!,0)</f>
        <v>0</v>
      </c>
      <c r="K215" s="46">
        <f>IF($H$212=$I$211,C223,IF($H$212=$J$211,#REF!,0))</f>
        <v>0</v>
      </c>
      <c r="L215" s="46" t="str">
        <f t="shared" si="31"/>
        <v/>
      </c>
      <c r="S215" s="2" t="s">
        <v>265</v>
      </c>
    </row>
    <row r="216" spans="2:19" x14ac:dyDescent="0.25">
      <c r="B216" s="16"/>
      <c r="C216" s="2" t="s">
        <v>62</v>
      </c>
      <c r="H216" s="4" t="s">
        <v>75</v>
      </c>
      <c r="I216" s="6">
        <f t="shared" ref="I216:I221" si="32">IF($H$212=$I$211,C214,0)</f>
        <v>0</v>
      </c>
      <c r="J216" s="6">
        <f>IF($H$212=$J$211,C224,0)</f>
        <v>0</v>
      </c>
      <c r="K216" s="46">
        <f>IF($H$212=$I$211,C214,IF($H$212=$J$211,C224,0))</f>
        <v>0</v>
      </c>
      <c r="L216" s="46" t="str">
        <f t="shared" si="31"/>
        <v/>
      </c>
      <c r="S216" s="2" t="s">
        <v>61</v>
      </c>
    </row>
    <row r="217" spans="2:19" x14ac:dyDescent="0.25">
      <c r="B217" s="16"/>
      <c r="C217" s="2" t="s">
        <v>261</v>
      </c>
      <c r="H217" s="4" t="s">
        <v>75</v>
      </c>
      <c r="I217" s="6">
        <f t="shared" si="32"/>
        <v>0</v>
      </c>
      <c r="J217" s="6">
        <f t="shared" ref="J217:J221" si="33">IF($H$212=$J$211,C227,0)</f>
        <v>0</v>
      </c>
      <c r="K217" s="46">
        <f>IF($H$212=$I$211,C215,IF($H$212=$J$211,C227,0))</f>
        <v>0</v>
      </c>
      <c r="L217" s="46" t="str">
        <f t="shared" si="31"/>
        <v/>
      </c>
      <c r="S217" s="2" t="s">
        <v>62</v>
      </c>
    </row>
    <row r="218" spans="2:19" x14ac:dyDescent="0.25">
      <c r="B218" s="16"/>
      <c r="C218" s="77" t="s">
        <v>140</v>
      </c>
      <c r="H218" s="4" t="s">
        <v>75</v>
      </c>
      <c r="I218" s="6">
        <f t="shared" si="32"/>
        <v>0</v>
      </c>
      <c r="J218" s="6">
        <f t="shared" si="33"/>
        <v>0</v>
      </c>
      <c r="K218" s="46">
        <f>IF($H$212=$I$211,C216,IF($H$212=$J$211,C228,0))</f>
        <v>0</v>
      </c>
      <c r="L218" s="46" t="str">
        <f t="shared" si="31"/>
        <v/>
      </c>
      <c r="S218" s="2" t="s">
        <v>261</v>
      </c>
    </row>
    <row r="219" spans="2:19" x14ac:dyDescent="0.25">
      <c r="B219" s="16"/>
      <c r="C219" s="2" t="s">
        <v>262</v>
      </c>
      <c r="H219" s="4" t="s">
        <v>75</v>
      </c>
      <c r="I219" s="6">
        <f t="shared" si="32"/>
        <v>0</v>
      </c>
      <c r="J219" s="6">
        <f t="shared" si="33"/>
        <v>0</v>
      </c>
      <c r="K219" s="46">
        <f>IF($H$212=$I$211,C217,IF($H$212=$J$211,C229,0))</f>
        <v>0</v>
      </c>
      <c r="L219" s="46" t="str">
        <f t="shared" si="31"/>
        <v/>
      </c>
      <c r="S219" s="2" t="s">
        <v>140</v>
      </c>
    </row>
    <row r="220" spans="2:19" x14ac:dyDescent="0.25">
      <c r="B220" s="16"/>
      <c r="C220" s="2" t="s">
        <v>263</v>
      </c>
      <c r="H220" s="4" t="s">
        <v>75</v>
      </c>
      <c r="I220" s="6">
        <f t="shared" si="32"/>
        <v>0</v>
      </c>
      <c r="J220" s="6">
        <f t="shared" si="33"/>
        <v>0</v>
      </c>
      <c r="K220" s="46">
        <f>IF($H$212=$I$211,C218,IF($H$212=$J$211,C230,0))</f>
        <v>0</v>
      </c>
      <c r="L220" s="46" t="str">
        <f t="shared" si="31"/>
        <v/>
      </c>
      <c r="S220" s="2" t="s">
        <v>262</v>
      </c>
    </row>
    <row r="221" spans="2:19" ht="15.75" thickBot="1" x14ac:dyDescent="0.3">
      <c r="B221" s="38"/>
      <c r="C221" s="2" t="s">
        <v>264</v>
      </c>
      <c r="H221" s="8" t="s">
        <v>75</v>
      </c>
      <c r="I221" s="9">
        <f t="shared" si="32"/>
        <v>0</v>
      </c>
      <c r="J221" s="9">
        <f t="shared" si="33"/>
        <v>0</v>
      </c>
      <c r="K221" s="47">
        <f>IF($H$212=$I$211,C219,IF($H$212=$J$211,C231,0))</f>
        <v>0</v>
      </c>
      <c r="L221" s="47" t="str">
        <f>IF(K221=0,"",K221)</f>
        <v/>
      </c>
      <c r="S221" s="2" t="s">
        <v>263</v>
      </c>
    </row>
    <row r="222" spans="2:19" x14ac:dyDescent="0.25">
      <c r="B222" t="s">
        <v>258</v>
      </c>
      <c r="C222" s="78" t="s">
        <v>267</v>
      </c>
      <c r="S222" s="2" t="s">
        <v>264</v>
      </c>
    </row>
    <row r="223" spans="2:19" ht="15.75" thickBot="1" x14ac:dyDescent="0.3">
      <c r="B223" s="28"/>
      <c r="C223" s="78" t="s">
        <v>136</v>
      </c>
    </row>
    <row r="224" spans="2:19" x14ac:dyDescent="0.25">
      <c r="C224" s="2" t="s">
        <v>262</v>
      </c>
    </row>
    <row r="226" spans="7:77" ht="15.75" thickBot="1" x14ac:dyDescent="0.3"/>
    <row r="227" spans="7:77" ht="15.75" thickBot="1" x14ac:dyDescent="0.3">
      <c r="G227" s="53" t="s">
        <v>280</v>
      </c>
      <c r="H227" s="79" t="s">
        <v>259</v>
      </c>
      <c r="I227" s="80" t="s">
        <v>260</v>
      </c>
      <c r="J227" s="80" t="s">
        <v>267</v>
      </c>
      <c r="K227" s="80" t="s">
        <v>136</v>
      </c>
      <c r="L227" s="80" t="s">
        <v>265</v>
      </c>
      <c r="M227" s="80" t="s">
        <v>61</v>
      </c>
      <c r="N227" s="80" t="s">
        <v>62</v>
      </c>
      <c r="O227" s="80" t="s">
        <v>261</v>
      </c>
      <c r="P227" s="80" t="s">
        <v>140</v>
      </c>
      <c r="Q227" s="80" t="s">
        <v>262</v>
      </c>
      <c r="R227" s="80" t="s">
        <v>263</v>
      </c>
      <c r="S227" s="80" t="s">
        <v>264</v>
      </c>
      <c r="T227" s="57" t="s">
        <v>71</v>
      </c>
      <c r="U227" s="58" t="s">
        <v>72</v>
      </c>
      <c r="W227" s="53" t="s">
        <v>281</v>
      </c>
      <c r="X227" s="57" t="s">
        <v>71</v>
      </c>
      <c r="Y227" s="58" t="s">
        <v>72</v>
      </c>
      <c r="AA227" s="53" t="s">
        <v>282</v>
      </c>
      <c r="AB227" s="57" t="s">
        <v>71</v>
      </c>
      <c r="AC227" s="58" t="s">
        <v>72</v>
      </c>
      <c r="AE227" s="53" t="s">
        <v>283</v>
      </c>
      <c r="AF227" s="57" t="s">
        <v>71</v>
      </c>
      <c r="AG227" s="58" t="s">
        <v>72</v>
      </c>
      <c r="AI227" s="53" t="s">
        <v>284</v>
      </c>
      <c r="AJ227" s="57" t="s">
        <v>71</v>
      </c>
      <c r="AK227" s="58" t="s">
        <v>72</v>
      </c>
      <c r="AM227" s="53" t="s">
        <v>285</v>
      </c>
      <c r="AN227" s="57" t="s">
        <v>71</v>
      </c>
      <c r="AO227" s="58" t="s">
        <v>72</v>
      </c>
      <c r="AQ227" s="53" t="s">
        <v>286</v>
      </c>
      <c r="AR227" s="57" t="s">
        <v>71</v>
      </c>
      <c r="AS227" s="58" t="s">
        <v>72</v>
      </c>
      <c r="AU227" s="53" t="s">
        <v>287</v>
      </c>
      <c r="AV227" s="57" t="s">
        <v>71</v>
      </c>
      <c r="AW227" s="58" t="s">
        <v>72</v>
      </c>
      <c r="AY227" s="53" t="s">
        <v>288</v>
      </c>
      <c r="AZ227" s="57" t="s">
        <v>71</v>
      </c>
      <c r="BA227" s="58" t="s">
        <v>72</v>
      </c>
      <c r="BC227" s="53" t="s">
        <v>289</v>
      </c>
      <c r="BD227" s="57" t="s">
        <v>71</v>
      </c>
      <c r="BE227" s="58" t="s">
        <v>72</v>
      </c>
      <c r="BG227" s="76" t="s">
        <v>290</v>
      </c>
      <c r="BH227" s="57" t="s">
        <v>71</v>
      </c>
      <c r="BI227" s="58" t="s">
        <v>72</v>
      </c>
      <c r="BK227" s="53" t="s">
        <v>291</v>
      </c>
      <c r="BL227" s="57" t="s">
        <v>71</v>
      </c>
      <c r="BM227" s="58" t="s">
        <v>72</v>
      </c>
      <c r="BO227" s="53" t="s">
        <v>292</v>
      </c>
      <c r="BP227" s="57" t="s">
        <v>71</v>
      </c>
      <c r="BQ227" s="58" t="s">
        <v>72</v>
      </c>
      <c r="BS227" s="53" t="s">
        <v>293</v>
      </c>
      <c r="BT227" s="57" t="s">
        <v>71</v>
      </c>
      <c r="BU227" s="58" t="s">
        <v>72</v>
      </c>
      <c r="BW227" s="53" t="s">
        <v>294</v>
      </c>
      <c r="BX227" s="57" t="s">
        <v>71</v>
      </c>
      <c r="BY227" s="58" t="s">
        <v>72</v>
      </c>
    </row>
    <row r="228" spans="7:77" x14ac:dyDescent="0.25">
      <c r="G228" s="4">
        <f>'Zdravé potraviny'!R12</f>
        <v>0</v>
      </c>
      <c r="H228" s="6">
        <f>IF($G$228=H227,$B$212,0)</f>
        <v>0</v>
      </c>
      <c r="I228" s="6">
        <f>IF($G$228=I227,$B$212,0)</f>
        <v>0</v>
      </c>
      <c r="J228" s="6">
        <v>0</v>
      </c>
      <c r="K228" s="6">
        <v>0</v>
      </c>
      <c r="L228" s="6">
        <f t="shared" ref="L228:S228" si="34">IF($G$228=L227,$B$212,0)</f>
        <v>0</v>
      </c>
      <c r="M228" s="6">
        <f t="shared" si="34"/>
        <v>0</v>
      </c>
      <c r="N228" s="6">
        <f t="shared" si="34"/>
        <v>0</v>
      </c>
      <c r="O228" s="6">
        <f t="shared" si="34"/>
        <v>0</v>
      </c>
      <c r="P228" s="6">
        <f t="shared" si="34"/>
        <v>0</v>
      </c>
      <c r="Q228" s="6">
        <f t="shared" si="34"/>
        <v>0</v>
      </c>
      <c r="R228" s="6">
        <f t="shared" si="34"/>
        <v>0</v>
      </c>
      <c r="S228" s="6">
        <f t="shared" si="34"/>
        <v>0</v>
      </c>
      <c r="T228" s="45">
        <f>IF($G$228=$H$227,$B$212,IF($G$228=$I$227,$B$212,IF($G$228=$J$227,$B$212,IF($G$228=$K$227,$B$212,IF($G$228=$L$227,$B$212,IF($G$228=$M$227,$B$212,IF($G$228=$N$227,$B$212,IF($G$228=$O$227,$B$212,IF($G$228=$P$227,$B$212,IF($G$228=$Q$227,$B$212,IF($G$228=$R$227,$B$212,IF($G$228=$S$227,$B$212,0))))))))))))</f>
        <v>0</v>
      </c>
      <c r="U228" s="46" t="str">
        <f>IF(T228=0,"",T228)</f>
        <v/>
      </c>
      <c r="W228" s="4">
        <f>'Zdravé potraviny'!R13</f>
        <v>0</v>
      </c>
      <c r="X228" s="45">
        <f>IF(W228=$H$227,$B$212,IF(W228=$I$227,$B$212,IF(W228=$J$227,$B$212,IF(W228=$K$227,$B$212,IF(W228=$L$227,$B$212,IF(W228=$M$227,$B$212,IF(W228=$N$227,$B$212,IF(W228=$O$227,$B$212,IF(W228=$P$227,$B$212,IF(W228=$Q$227,$B$212,IF(W228=$R$227,$B$212,IF(W228=$S$227,$B$212,0))))))))))))</f>
        <v>0</v>
      </c>
      <c r="Y228" s="46" t="str">
        <f>IF(X228=0,"",X228)</f>
        <v/>
      </c>
      <c r="AA228" s="4">
        <f>'Zdravé potraviny'!R14</f>
        <v>0</v>
      </c>
      <c r="AB228" s="45">
        <f>IF(AA228=$H$227,$B$212,IF(AA228=$I$227,$B$212,IF(AA228=$J$227,$B$212,IF(AA228=$K$227,$B$212,IF(AA228=$L$227,$B$212,IF(AA228=$M$227,$B$212,IF(AA228=$N$227,$B$212,IF(AA228=$O$227,$B$212,IF(AA228=$P$227,$B$212,IF(AA228=$Q$227,$B$212,IF(AA228=$R$227,$B$212,IF(AA228=$S$227,$B$212,0))))))))))))</f>
        <v>0</v>
      </c>
      <c r="AC228" s="46" t="str">
        <f>IF(AB228=0,"",AB228)</f>
        <v/>
      </c>
      <c r="AE228" s="4">
        <f>'Zdravé potraviny'!R15</f>
        <v>0</v>
      </c>
      <c r="AF228" s="45">
        <f>IF(AE228=$H$227,$B$212,IF(AE228=$I$227,$B$212,IF(AE228=$J$227,$B$212,IF(AE228=$K$227,$B$212,IF(AE228=$L$227,$B$212,IF(AE228=$M$227,$B$212,IF(AE228=$N$227,$B$212,IF(AE228=$O$227,$B$212,IF(AE228=$P$227,$B$212,IF(AE228=$Q$227,$B$212,IF(AE228=$R$227,$B$212,IF(AE228=$S$227,$B$212,0))))))))))))</f>
        <v>0</v>
      </c>
      <c r="AG228" s="46" t="str">
        <f>IF(AF228=0,"",AF228)</f>
        <v/>
      </c>
      <c r="AI228" s="4">
        <f>'Zdravé potraviny'!R16</f>
        <v>0</v>
      </c>
      <c r="AJ228" s="45">
        <f>IF(AI228=$H$227,$B$212,IF(AI228=$I$227,$B$212,IF(AI228=$J$227,$B$212,IF(AI228=$K$227,$B$212,IF(AI228=$L$227,$B$212,IF(AI228=$M$227,$B$212,IF(AI228=$N$227,$B$212,IF(AI228=$O$227,$B$212,IF(AI228=$P$227,$B$212,IF(AI228=$Q$227,$B$212,IF(AI228=$R$227,$B$212,IF(AI228=$S$227,$B$212,0))))))))))))</f>
        <v>0</v>
      </c>
      <c r="AK228" s="46" t="str">
        <f>IF(AJ228=0,"",AJ228)</f>
        <v/>
      </c>
      <c r="AM228" s="4">
        <f>'Zdravé potraviny'!R17</f>
        <v>0</v>
      </c>
      <c r="AN228" s="45">
        <f>IF(AM228=$H$227,$B$212,IF(AM228=$I$227,$B$212,IF(AM228=$J$227,$B$212,IF(AM228=$K$227,$B$212,IF(AM228=$L$227,$B$212,IF(AM228=$M$227,$B$212,IF(AM228=$N$227,$B$212,IF(AM228=$O$227,$B$212,IF(AM228=$P$227,$B$212,IF(AM228=$Q$227,$B$212,IF(AM228=$R$227,$B$212,IF(AM228=$S$227,$B$212,0))))))))))))</f>
        <v>0</v>
      </c>
      <c r="AO228" s="46" t="str">
        <f>IF(AN228=0,"",AN228)</f>
        <v/>
      </c>
      <c r="AQ228" s="4">
        <f>'Zdravé potraviny'!R18</f>
        <v>0</v>
      </c>
      <c r="AR228" s="45">
        <f>IF(AQ228=$H$227,$B$212,IF(AQ228=$I$227,$B$212,IF(AQ228=$J$227,$B$212,IF(AQ228=$K$227,$B$212,IF(AQ228=$L$227,$B$212,IF(AQ228=$M$227,$B$212,IF(AQ228=$N$227,$B$212,IF(AQ228=$O$227,$B$212,IF(AQ228=$P$227,$B$212,IF(AQ228=$Q$227,$B$212,IF(AQ228=$R$227,$B$212,IF(AQ228=$S$227,$B$212,0))))))))))))</f>
        <v>0</v>
      </c>
      <c r="AS228" s="46" t="str">
        <f>IF(AR228=0,"",AR228)</f>
        <v/>
      </c>
      <c r="AU228" s="4">
        <f>'Zdravé potraviny'!R19</f>
        <v>0</v>
      </c>
      <c r="AV228" s="45">
        <f>IF(AU228=$H$227,$B$212,IF(AU228=$I$227,$B$212,IF(AU228=$J$227,$B$212,IF(AU228=$K$227,$B$212,IF(AU228=$L$227,$B$212,IF(AU228=$M$227,$B$212,IF(AU228=$N$227,$B$212,IF(AU228=$O$227,$B$212,IF(AU228=$P$227,$B$212,IF(AU228=$Q$227,$B$212,IF(AU228=$R$227,$B$212,IF(AU228=$S$227,$B$212,0))))))))))))</f>
        <v>0</v>
      </c>
      <c r="AW228" s="46" t="str">
        <f>IF(AV228=0,"",AV228)</f>
        <v/>
      </c>
      <c r="AY228" s="4">
        <f>'Zdravé potraviny'!R20</f>
        <v>0</v>
      </c>
      <c r="AZ228" s="45">
        <f>IF(AY228=$H$227,$B$212,IF(AY228=$I$227,$B$212,IF(AY228=$J$227,$B$212,IF(AY228=$K$227,$B$212,IF(AY228=$L$227,$B$212,IF(AY228=$M$227,$B$212,IF(AY228=$N$227,$B$212,IF(AY228=$O$227,$B$212,IF(AY228=$P$227,$B$212,IF(AY228=$Q$227,$B$212,IF(AY228=$R$227,$B$212,IF(AY228=$S$227,$B$212,0))))))))))))</f>
        <v>0</v>
      </c>
      <c r="BA228" s="46" t="str">
        <f>IF(AZ228=0,"",AZ228)</f>
        <v/>
      </c>
      <c r="BC228" s="4">
        <f>'Zdravé potraviny'!R21</f>
        <v>0</v>
      </c>
      <c r="BD228" s="45">
        <f>IF(BC228=$H$227,$B$212,IF(BC228=$I$227,$B$212,IF(BC228=$J$227,$B$212,IF(BC228=$K$227,$B$212,IF(BC228=$L$227,$B$212,IF(BC228=$M$227,$B$212,IF(BC228=$N$227,$B$212,IF(BC228=$O$227,$B$212,IF(BC228=$P$227,$B$212,IF(BC228=$Q$227,$B$212,IF(BC228=$R$227,$B$212,IF(BC228=$S$227,$B$212,0))))))))))))</f>
        <v>0</v>
      </c>
      <c r="BE228" s="46" t="str">
        <f>IF(BD228=0,"",BD228)</f>
        <v/>
      </c>
      <c r="BG228" s="4">
        <f>'Zdravé potraviny'!R22</f>
        <v>0</v>
      </c>
      <c r="BH228" s="45">
        <f>IF(BG228=$H$227,$B$212,IF(BG228=$I$227,$B$212,IF(BG228=$J$227,$B$212,IF(BG228=$K$227,$B$212,IF(BG228=$L$227,$B$212,IF(BG228=$M$227,$B$212,IF(BG228=$N$227,$B$212,IF(BG228=$O$227,$B$212,IF(BG228=$P$227,$B$212,IF(BG228=$Q$227,$B$212,IF(BG228=$R$227,$B$212,IF(BG228=$S$227,$B$212,0))))))))))))</f>
        <v>0</v>
      </c>
      <c r="BI228" s="46" t="str">
        <f>IF(BH228=0,"",BH228)</f>
        <v/>
      </c>
      <c r="BK228" s="4">
        <f>'Zdravé potraviny'!R23</f>
        <v>0</v>
      </c>
      <c r="BL228" s="45">
        <f>IF(BK228=$H$227,$B$212,IF(BK228=$I$227,$B$212,IF(BK228=$J$227,$B$212,IF(BK228=$K$227,$B$212,IF(BK228=$L$227,$B$212,IF(BK228=$M$227,$B$212,IF(BK228=$N$227,$B$212,IF(BK228=$O$227,$B$212,IF(BK228=$P$227,$B$212,IF(BK228=$Q$227,$B$212,IF(BK228=$R$227,$B$212,IF(BK228=$S$227,$B$212,0))))))))))))</f>
        <v>0</v>
      </c>
      <c r="BM228" s="46" t="str">
        <f>IF(BL228=0,"",BL228)</f>
        <v/>
      </c>
      <c r="BO228" s="4">
        <f>'Zdravé potraviny'!R24</f>
        <v>0</v>
      </c>
      <c r="BP228" s="45">
        <f>IF(BO228=$H$227,$B$212,IF(BO228=$I$227,$B$212,IF(BO228=$J$227,$B$212,IF(BO228=$K$227,$B$212,IF(BO228=$L$227,$B$212,IF(BO228=$M$227,$B$212,IF(BO228=$N$227,$B$212,IF(BO228=$O$227,$B$212,IF(BO228=$P$227,$B$212,IF(BO228=$Q$227,$B$212,IF(BO228=$R$227,$B$212,IF(BO228=$S$227,$B$212,0))))))))))))</f>
        <v>0</v>
      </c>
      <c r="BQ228" s="46" t="str">
        <f>IF(BP228=0,"",BP228)</f>
        <v/>
      </c>
      <c r="BS228" s="4">
        <f>'Zdravé potraviny'!R25</f>
        <v>0</v>
      </c>
      <c r="BT228" s="45">
        <f>IF(BS228=$H$227,$B$212,IF(BS228=$I$227,$B$212,IF(BS228=$J$227,$B$212,IF(BS228=$K$227,$B$212,IF(BS228=$L$227,$B$212,IF(BS228=$M$227,$B$212,IF(BS228=$N$227,$B$212,IF(BS228=$O$227,$B$212,IF(BS228=$P$227,$B$212,IF(BS228=$Q$227,$B$212,IF(BS228=$R$227,$B$212,IF(BS228=$S$227,$B$212,0))))))))))))</f>
        <v>0</v>
      </c>
      <c r="BU228" s="46" t="str">
        <f>IF(BT228=0,"",BT228)</f>
        <v/>
      </c>
      <c r="BW228" s="4">
        <f>'Zdravé potraviny'!R26</f>
        <v>0</v>
      </c>
      <c r="BX228" s="45">
        <f>IF(BW228=$H$227,$B$212,IF(BW228=$I$227,$B$212,IF(BW228=$J$227,$B$212,IF(BW228=$K$227,$B$212,IF(BW228=$L$227,$B$212,IF(BW228=$M$227,$B$212,IF(BW228=$N$227,$B$212,IF(BW228=$O$227,$B$212,IF(BW228=$P$227,$B$212,IF(BW228=$Q$227,$B$212,IF(BW228=$R$227,$B$212,IF(BW228=$S$227,$B$212,0))))))))))))</f>
        <v>0</v>
      </c>
      <c r="BY228" s="46" t="str">
        <f>IF(BX228=0,"",BX228)</f>
        <v/>
      </c>
    </row>
    <row r="229" spans="7:77" ht="15.75" thickBot="1" x14ac:dyDescent="0.3">
      <c r="G229" s="8" t="s">
        <v>75</v>
      </c>
      <c r="H229" s="9"/>
      <c r="I229" s="9"/>
      <c r="J229" s="9">
        <f>IF($G$228=J227,$B$222,0)</f>
        <v>0</v>
      </c>
      <c r="K229" s="9">
        <f>IF($G$228=K227,$B$222,0)</f>
        <v>0</v>
      </c>
      <c r="L229" s="9"/>
      <c r="M229" s="9"/>
      <c r="N229" s="9"/>
      <c r="O229" s="9"/>
      <c r="P229" s="9"/>
      <c r="Q229" s="9">
        <f>IF(G228=$Q$227,$B$222,0)</f>
        <v>0</v>
      </c>
      <c r="R229" s="9"/>
      <c r="S229" s="9"/>
      <c r="T229" s="47">
        <f>IF($G$228=$J$227,$B$222,IF($G$228=$K$227,$B$222,IF($G$228=$Q$227,$B$222,0)))</f>
        <v>0</v>
      </c>
      <c r="U229" s="47" t="str">
        <f t="shared" ref="U229" si="35">IF(T229=0,"",T229)</f>
        <v/>
      </c>
      <c r="W229" s="8" t="s">
        <v>75</v>
      </c>
      <c r="X229" s="47">
        <f>IF(W228=$J$227,$B$222,IF(W228=$K$227,$B$222,IF(W228=$Q$227,$B$222,0)))</f>
        <v>0</v>
      </c>
      <c r="Y229" s="47" t="str">
        <f t="shared" ref="Y229" si="36">IF(X229=0,"",X229)</f>
        <v/>
      </c>
      <c r="AA229" s="8" t="s">
        <v>75</v>
      </c>
      <c r="AB229" s="47">
        <f>IF(AA228=$J$227,$B$222,IF(AA228=$K$227,$B$222,IF(AA228=$Q$227,$B$222,0)))</f>
        <v>0</v>
      </c>
      <c r="AC229" s="47" t="str">
        <f t="shared" ref="AC229" si="37">IF(AB229=0,"",AB229)</f>
        <v/>
      </c>
      <c r="AE229" s="8" t="s">
        <v>75</v>
      </c>
      <c r="AF229" s="47">
        <f>IF(AE228=$J$227,$B$222,IF(AE228=$K$227,$B$222,IF(AE228=$Q$227,$B$222,0)))</f>
        <v>0</v>
      </c>
      <c r="AG229" s="47" t="str">
        <f t="shared" ref="AG229" si="38">IF(AF229=0,"",AF229)</f>
        <v/>
      </c>
      <c r="AI229" s="8" t="s">
        <v>75</v>
      </c>
      <c r="AJ229" s="47">
        <f>IF(AI228=$J$227,$B$222,IF(AI228=$K$227,$B$222,IF(AI228=$Q$227,$B$222,0)))</f>
        <v>0</v>
      </c>
      <c r="AK229" s="47" t="str">
        <f t="shared" ref="AK229" si="39">IF(AJ229=0,"",AJ229)</f>
        <v/>
      </c>
      <c r="AM229" s="8" t="s">
        <v>75</v>
      </c>
      <c r="AN229" s="47">
        <f>IF(AM228=$J$227,$B$222,IF(AM228=$K$227,$B$222,IF(AM228=$Q$227,$B$222,0)))</f>
        <v>0</v>
      </c>
      <c r="AO229" s="47" t="str">
        <f t="shared" ref="AO229" si="40">IF(AN229=0,"",AN229)</f>
        <v/>
      </c>
      <c r="AQ229" s="8" t="s">
        <v>75</v>
      </c>
      <c r="AR229" s="47">
        <f>IF(AQ228=$J$227,$B$222,IF(AQ228=$K$227,$B$222,IF(AQ228=$Q$227,$B$222,0)))</f>
        <v>0</v>
      </c>
      <c r="AS229" s="47" t="str">
        <f t="shared" ref="AS229" si="41">IF(AR229=0,"",AR229)</f>
        <v/>
      </c>
      <c r="AU229" s="8" t="s">
        <v>75</v>
      </c>
      <c r="AV229" s="47">
        <f>IF(AU228=$J$227,$B$222,IF(AU228=$K$227,$B$222,IF(AU228=$Q$227,$B$222,0)))</f>
        <v>0</v>
      </c>
      <c r="AW229" s="47" t="str">
        <f t="shared" ref="AW229" si="42">IF(AV229=0,"",AV229)</f>
        <v/>
      </c>
      <c r="AY229" s="8" t="s">
        <v>75</v>
      </c>
      <c r="AZ229" s="47">
        <f>IF(AY228=$J$227,$B$222,IF(AY228=$K$227,$B$222,IF(AY228=$Q$227,$B$222,0)))</f>
        <v>0</v>
      </c>
      <c r="BA229" s="47" t="str">
        <f t="shared" ref="BA229" si="43">IF(AZ229=0,"",AZ229)</f>
        <v/>
      </c>
      <c r="BC229" s="8" t="s">
        <v>75</v>
      </c>
      <c r="BD229" s="47">
        <f>IF(BC228=$J$227,$B$222,IF(BC228=$K$227,$B$222,IF(BC228=$Q$227,$B$222,0)))</f>
        <v>0</v>
      </c>
      <c r="BE229" s="47" t="str">
        <f t="shared" ref="BE229" si="44">IF(BD229=0,"",BD229)</f>
        <v/>
      </c>
      <c r="BG229" s="8" t="s">
        <v>75</v>
      </c>
      <c r="BH229" s="47">
        <f>IF(BG228=$J$227,$B$222,IF(BG228=$K$227,$B$222,IF(BG228=$Q$227,$B$222,0)))</f>
        <v>0</v>
      </c>
      <c r="BI229" s="47" t="str">
        <f t="shared" ref="BI229" si="45">IF(BH229=0,"",BH229)</f>
        <v/>
      </c>
      <c r="BK229" s="8" t="s">
        <v>75</v>
      </c>
      <c r="BL229" s="47">
        <f>IF(BK228=$J$227,$B$222,IF(BK228=$K$227,$B$222,IF(BK228=$Q$227,$B$222,0)))</f>
        <v>0</v>
      </c>
      <c r="BM229" s="47" t="str">
        <f t="shared" ref="BM229" si="46">IF(BL229=0,"",BL229)</f>
        <v/>
      </c>
      <c r="BO229" s="8" t="s">
        <v>75</v>
      </c>
      <c r="BP229" s="47">
        <f>IF(BO228=$J$227,$B$222,IF(BO228=$K$227,$B$222,IF(BO228=$Q$227,$B$222,0)))</f>
        <v>0</v>
      </c>
      <c r="BQ229" s="47" t="str">
        <f t="shared" ref="BQ229" si="47">IF(BP229=0,"",BP229)</f>
        <v/>
      </c>
      <c r="BS229" s="8" t="s">
        <v>75</v>
      </c>
      <c r="BT229" s="47">
        <f>IF(BS228=$J$227,$B$222,IF(BS228=$K$227,$B$222,IF(BS228=$Q$227,$B$222,0)))</f>
        <v>0</v>
      </c>
      <c r="BU229" s="47" t="str">
        <f t="shared" ref="BU229" si="48">IF(BT229=0,"",BT229)</f>
        <v/>
      </c>
      <c r="BW229" s="8" t="s">
        <v>75</v>
      </c>
      <c r="BX229" s="47">
        <f>IF(BW228=$J$227,$B$222,IF(BW228=$K$227,$B$222,IF(BW228=$Q$227,$B$222,0)))</f>
        <v>0</v>
      </c>
      <c r="BY229" s="47" t="str">
        <f t="shared" ref="BY229" si="49">IF(BX229=0,"",BX229)</f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workbookViewId="0">
      <selection activeCell="E38" sqref="E38"/>
    </sheetView>
  </sheetViews>
  <sheetFormatPr defaultRowHeight="15" x14ac:dyDescent="0.25"/>
  <cols>
    <col min="5" max="5" width="77.7109375" customWidth="1"/>
    <col min="6" max="6" width="52.28515625" customWidth="1"/>
  </cols>
  <sheetData>
    <row r="1" spans="1:25" x14ac:dyDescent="0.25">
      <c r="B1" s="1" t="s">
        <v>351</v>
      </c>
    </row>
    <row r="2" spans="1:25" ht="15.75" thickBot="1" x14ac:dyDescent="0.3">
      <c r="A2" s="1" t="s">
        <v>220</v>
      </c>
      <c r="B2" s="1" t="s">
        <v>158</v>
      </c>
      <c r="C2" s="1" t="s">
        <v>160</v>
      </c>
      <c r="D2" s="1" t="s">
        <v>2</v>
      </c>
      <c r="E2" s="1"/>
      <c r="F2" s="1"/>
      <c r="G2" s="1" t="s">
        <v>56</v>
      </c>
      <c r="H2" s="1" t="s">
        <v>64</v>
      </c>
      <c r="O2" s="179" t="s">
        <v>575</v>
      </c>
      <c r="P2" s="179"/>
      <c r="Q2" s="179"/>
      <c r="R2" s="179"/>
      <c r="S2" s="179"/>
      <c r="T2" s="179"/>
      <c r="U2" s="179"/>
      <c r="V2" s="179"/>
      <c r="W2" s="179"/>
      <c r="X2" s="179"/>
      <c r="Y2" s="179"/>
    </row>
    <row r="3" spans="1:25" x14ac:dyDescent="0.25">
      <c r="A3" s="53" t="s">
        <v>221</v>
      </c>
      <c r="B3" s="20" t="s">
        <v>7</v>
      </c>
      <c r="C3" s="21" t="s">
        <v>7</v>
      </c>
      <c r="D3" s="22" t="s">
        <v>7</v>
      </c>
      <c r="E3" s="169" t="s">
        <v>566</v>
      </c>
      <c r="F3" s="169" t="s">
        <v>565</v>
      </c>
      <c r="G3" s="3" t="s">
        <v>7</v>
      </c>
      <c r="H3" s="3" t="s">
        <v>7</v>
      </c>
    </row>
    <row r="4" spans="1:25" x14ac:dyDescent="0.25">
      <c r="A4" s="4"/>
      <c r="B4" s="4" t="s">
        <v>161</v>
      </c>
      <c r="C4" s="6" t="s">
        <v>162</v>
      </c>
      <c r="D4" s="5" t="s">
        <v>164</v>
      </c>
      <c r="E4" s="6" t="str">
        <f>LEFT(D4,250)</f>
        <v>Technológie prípravy a úpravy pôdy, pre optimálne využitie genetického potenciálu rastlín</v>
      </c>
      <c r="F4" s="178" t="s">
        <v>588</v>
      </c>
      <c r="G4" s="31" t="s">
        <v>257</v>
      </c>
      <c r="H4" s="31" t="s">
        <v>259</v>
      </c>
    </row>
    <row r="5" spans="1:25" x14ac:dyDescent="0.25">
      <c r="A5" s="4"/>
      <c r="B5" s="4"/>
      <c r="C5" s="6"/>
      <c r="D5" s="5" t="s">
        <v>163</v>
      </c>
      <c r="E5" s="6" t="str">
        <f t="shared" ref="E5:E68" si="0">LEFT(D5,250)</f>
        <v>Systémy hospodárenia zachovávajúce biodiverzitu a cenné genetické zdroje v regióne</v>
      </c>
      <c r="F5" s="178" t="s">
        <v>588</v>
      </c>
      <c r="G5" t="s">
        <v>258</v>
      </c>
      <c r="H5" s="2" t="s">
        <v>260</v>
      </c>
    </row>
    <row r="6" spans="1:25" x14ac:dyDescent="0.25">
      <c r="A6" s="4"/>
      <c r="B6" s="4"/>
      <c r="C6" s="31" t="s">
        <v>165</v>
      </c>
      <c r="D6" s="5" t="s">
        <v>166</v>
      </c>
      <c r="E6" s="6" t="str">
        <f t="shared" si="0"/>
        <v>Šľachtenie rastlín efektívne využitie širokej škály pôvodného genetického materiálu, pre tvorbu nových výkonnejších odrôd s vysokým obsahom žiadaných cenných látok</v>
      </c>
      <c r="F6" s="178" t="s">
        <v>588</v>
      </c>
      <c r="G6" t="s">
        <v>75</v>
      </c>
      <c r="H6" s="2" t="s">
        <v>267</v>
      </c>
    </row>
    <row r="7" spans="1:25" x14ac:dyDescent="0.25">
      <c r="A7" s="4"/>
      <c r="B7" s="4"/>
      <c r="C7" s="6"/>
      <c r="D7" s="5" t="s">
        <v>167</v>
      </c>
      <c r="E7" s="6" t="str">
        <f t="shared" si="0"/>
        <v>Množiteľské systémy a technológie pre produkciu s vyššou pridanou hodnotou</v>
      </c>
      <c r="F7" s="178" t="s">
        <v>588</v>
      </c>
      <c r="G7" t="s">
        <v>75</v>
      </c>
      <c r="H7" s="2" t="s">
        <v>136</v>
      </c>
    </row>
    <row r="8" spans="1:25" x14ac:dyDescent="0.25">
      <c r="A8" s="4"/>
      <c r="B8" s="4"/>
      <c r="C8" s="6"/>
      <c r="D8" s="5" t="s">
        <v>168</v>
      </c>
      <c r="E8" s="6" t="str">
        <f t="shared" si="0"/>
        <v>Šľachtenie, monitoring a produkcia genetických materiálov hospodárskych zvierat s dôrazom na štandardnú vysokú produktivitu pre rôznu intenzitu chovov</v>
      </c>
      <c r="F8" s="178" t="s">
        <v>588</v>
      </c>
      <c r="G8" t="s">
        <v>75</v>
      </c>
      <c r="H8" s="2" t="s">
        <v>265</v>
      </c>
    </row>
    <row r="9" spans="1:25" x14ac:dyDescent="0.25">
      <c r="A9" s="4"/>
      <c r="B9" s="4"/>
      <c r="C9" s="6" t="s">
        <v>169</v>
      </c>
      <c r="D9" s="5" t="s">
        <v>170</v>
      </c>
      <c r="E9" s="6" t="str">
        <f t="shared" si="0"/>
        <v>Inovácie a optimalizácia pestovateľských postupov pre plodiny s vyššou pridanou hodnotou</v>
      </c>
      <c r="F9" s="178" t="s">
        <v>588</v>
      </c>
      <c r="G9" t="s">
        <v>75</v>
      </c>
      <c r="H9" s="2" t="s">
        <v>61</v>
      </c>
    </row>
    <row r="10" spans="1:25" x14ac:dyDescent="0.25">
      <c r="A10" s="4"/>
      <c r="B10" s="4"/>
      <c r="C10" s="6"/>
      <c r="D10" s="5" t="s">
        <v>171</v>
      </c>
      <c r="E10" s="6" t="str">
        <f t="shared" si="0"/>
        <v>Nové agrodrevinové systémy pre kombinovanú produkciu v meniacich sa klimatických podmienkach</v>
      </c>
      <c r="F10" s="178" t="s">
        <v>588</v>
      </c>
      <c r="G10" t="s">
        <v>75</v>
      </c>
      <c r="H10" s="2" t="s">
        <v>62</v>
      </c>
    </row>
    <row r="11" spans="1:25" x14ac:dyDescent="0.25">
      <c r="A11" s="4"/>
      <c r="B11" s="4"/>
      <c r="C11" s="6"/>
      <c r="D11" s="5" t="s">
        <v>172</v>
      </c>
      <c r="E11" s="6" t="str">
        <f t="shared" si="0"/>
        <v xml:space="preserve">Optimalizácia primárnej manipulácie so surovinami vrátane primárneho spracovania plodov </v>
      </c>
      <c r="F11" s="178" t="s">
        <v>588</v>
      </c>
      <c r="G11" t="s">
        <v>75</v>
      </c>
      <c r="H11" s="2" t="s">
        <v>261</v>
      </c>
    </row>
    <row r="12" spans="1:25" x14ac:dyDescent="0.25">
      <c r="A12" s="4"/>
      <c r="B12" s="4"/>
      <c r="C12" s="6"/>
      <c r="D12" s="5" t="s">
        <v>173</v>
      </c>
      <c r="E12" s="6" t="str">
        <f t="shared" si="0"/>
        <v xml:space="preserve">Progresívne technológie, prostriedky a postupy pre výživu rastlín vrátane využitia biokalov </v>
      </c>
      <c r="F12" s="178" t="s">
        <v>588</v>
      </c>
      <c r="G12" t="s">
        <v>75</v>
      </c>
      <c r="H12" s="2" t="s">
        <v>140</v>
      </c>
    </row>
    <row r="13" spans="1:25" x14ac:dyDescent="0.25">
      <c r="A13" s="4"/>
      <c r="B13" s="4"/>
      <c r="C13" s="6" t="s">
        <v>174</v>
      </c>
      <c r="D13" s="5" t="s">
        <v>175</v>
      </c>
      <c r="E13" s="6" t="str">
        <f t="shared" si="0"/>
        <v>Technológie chovu hospodárskych zvierat s dôrazom na vysokú kvalitu produktov, obsah cenných zložiek a produkciu s vyššou pridanou hodnotou</v>
      </c>
      <c r="F13" s="178" t="s">
        <v>466</v>
      </c>
      <c r="G13" t="s">
        <v>75</v>
      </c>
      <c r="H13" s="2" t="s">
        <v>262</v>
      </c>
    </row>
    <row r="14" spans="1:25" x14ac:dyDescent="0.25">
      <c r="A14" s="4"/>
      <c r="B14" s="4"/>
      <c r="C14" s="6"/>
      <c r="D14" s="5" t="s">
        <v>176</v>
      </c>
      <c r="E14" s="6" t="str">
        <f t="shared" si="0"/>
        <v>Optimalizácia systémov výživy zvierat a prípravy krmív pre zvýšenie kvality produkcie</v>
      </c>
      <c r="F14" s="178" t="s">
        <v>466</v>
      </c>
      <c r="H14" s="2" t="s">
        <v>263</v>
      </c>
    </row>
    <row r="15" spans="1:25" x14ac:dyDescent="0.25">
      <c r="A15" s="4"/>
      <c r="B15" s="4"/>
      <c r="C15" s="6"/>
      <c r="D15" s="5" t="s">
        <v>177</v>
      </c>
      <c r="E15" s="6" t="str">
        <f t="shared" si="0"/>
        <v>Využitie vedľajších produktov z potravinárstva, chemického, biotechnologického a energetického spracovania biomasy pre intenzifikáciu chovu hospodárskych zvierat</v>
      </c>
      <c r="F15" s="178" t="s">
        <v>466</v>
      </c>
      <c r="G15" t="s">
        <v>75</v>
      </c>
      <c r="H15" s="2" t="s">
        <v>264</v>
      </c>
    </row>
    <row r="16" spans="1:25" x14ac:dyDescent="0.25">
      <c r="A16" s="4"/>
      <c r="B16" s="4" t="s">
        <v>178</v>
      </c>
      <c r="C16" s="6" t="s">
        <v>179</v>
      </c>
      <c r="D16" s="5" t="s">
        <v>180</v>
      </c>
      <c r="E16" s="6" t="str">
        <f t="shared" si="0"/>
        <v>Progresívne kontrolné metódy a efektívne systémy riadenia pre elimináciu rizika kontaminácie</v>
      </c>
      <c r="F16" s="178" t="s">
        <v>470</v>
      </c>
      <c r="G16" s="31" t="s">
        <v>75</v>
      </c>
      <c r="H16" s="65"/>
    </row>
    <row r="17" spans="1:8" x14ac:dyDescent="0.25">
      <c r="A17" s="4"/>
      <c r="B17" s="4"/>
      <c r="C17" s="6"/>
      <c r="D17" s="5" t="s">
        <v>181</v>
      </c>
      <c r="E17" s="6" t="str">
        <f t="shared" si="0"/>
        <v>Postupy a technológie zvyšujúce kvalitu a výživovú hodnotu potravín</v>
      </c>
      <c r="F17" s="178" t="s">
        <v>470</v>
      </c>
      <c r="G17" s="31" t="s">
        <v>75</v>
      </c>
    </row>
    <row r="18" spans="1:8" x14ac:dyDescent="0.25">
      <c r="A18" s="4"/>
      <c r="B18" s="4"/>
      <c r="C18" s="6"/>
      <c r="D18" s="5" t="s">
        <v>182</v>
      </c>
      <c r="E18" s="6" t="str">
        <f t="shared" si="0"/>
        <v>Governancia kvality potravín a inovácií pre spotrebiteľa</v>
      </c>
      <c r="F18" s="178" t="s">
        <v>470</v>
      </c>
      <c r="G18" s="31" t="s">
        <v>75</v>
      </c>
    </row>
    <row r="19" spans="1:8" x14ac:dyDescent="0.25">
      <c r="A19" s="4"/>
      <c r="B19" s="4"/>
      <c r="C19" s="5" t="s">
        <v>183</v>
      </c>
      <c r="D19" s="5" t="s">
        <v>184</v>
      </c>
      <c r="E19" s="6" t="str">
        <f t="shared" si="0"/>
        <v>Progresívne výrobné technológie, inovatívne výrobné postupy, nové receptúry a procesy, napríklad minimalizujúce degradáciu cenných zložiek potravín</v>
      </c>
      <c r="F19" s="178" t="s">
        <v>470</v>
      </c>
      <c r="G19" s="31" t="s">
        <v>75</v>
      </c>
      <c r="H19" s="31"/>
    </row>
    <row r="20" spans="1:8" x14ac:dyDescent="0.25">
      <c r="A20" s="4"/>
      <c r="B20" s="4"/>
      <c r="C20" s="6"/>
      <c r="D20" s="5" t="s">
        <v>185</v>
      </c>
      <c r="E20" s="6" t="str">
        <f t="shared" si="0"/>
        <v>Nové nízkoodpadové technológie a produkty pre komplexné využitie surovín a materiálov pri výrobe potravín</v>
      </c>
      <c r="F20" s="178" t="s">
        <v>470</v>
      </c>
      <c r="G20" s="31" t="s">
        <v>266</v>
      </c>
      <c r="H20" s="31"/>
    </row>
    <row r="21" spans="1:8" x14ac:dyDescent="0.25">
      <c r="A21" s="4"/>
      <c r="B21" s="4"/>
      <c r="C21" s="5" t="s">
        <v>186</v>
      </c>
      <c r="D21" s="5" t="s">
        <v>187</v>
      </c>
      <c r="E21" s="6" t="str">
        <f t="shared" si="0"/>
        <v>Technológie pre potraviny na osobitné výživové účely určené pre spotrebiteľov s potravinovými alergiami a intoleranciou na niektoré zložky</v>
      </c>
      <c r="F21" s="178" t="s">
        <v>470</v>
      </c>
      <c r="G21" s="31" t="s">
        <v>75</v>
      </c>
      <c r="H21" s="31"/>
    </row>
    <row r="22" spans="1:8" x14ac:dyDescent="0.25">
      <c r="A22" s="4"/>
      <c r="B22" s="4"/>
      <c r="C22" s="6" t="s">
        <v>188</v>
      </c>
      <c r="D22" s="59" t="s">
        <v>189</v>
      </c>
      <c r="E22" s="6" t="str">
        <f t="shared" si="0"/>
        <v xml:space="preserve">Progresívne technológie a zariadenia zvyšujúce bezpečnosť a zachovanie štandardnej kvality tradičných a lokálnych a regionálnych výrobkov </v>
      </c>
      <c r="F22" s="178" t="s">
        <v>470</v>
      </c>
      <c r="G22" s="31" t="s">
        <v>75</v>
      </c>
      <c r="H22" s="31"/>
    </row>
    <row r="23" spans="1:8" x14ac:dyDescent="0.25">
      <c r="A23" s="4"/>
      <c r="B23" s="4"/>
      <c r="C23" s="6"/>
      <c r="D23" s="5" t="s">
        <v>190</v>
      </c>
      <c r="E23" s="6" t="str">
        <f t="shared" si="0"/>
        <v>Nové technológie a zariadenia pre spracovanie rastlinných a živočíšnych surovín</v>
      </c>
      <c r="F23" s="178" t="s">
        <v>470</v>
      </c>
      <c r="G23" s="31" t="s">
        <v>75</v>
      </c>
      <c r="H23" s="31"/>
    </row>
    <row r="24" spans="1:8" x14ac:dyDescent="0.25">
      <c r="A24" s="4"/>
      <c r="B24" s="4"/>
      <c r="C24" s="31" t="s">
        <v>191</v>
      </c>
      <c r="D24" s="181" t="s">
        <v>191</v>
      </c>
      <c r="E24" s="6" t="str">
        <f t="shared" si="0"/>
        <v xml:space="preserve">Progresívne technológie pre výrobu a aplikáciu aditívnych látok zvyšujúcich kvalitu potravín </v>
      </c>
      <c r="F24" s="178" t="s">
        <v>470</v>
      </c>
      <c r="G24" s="31" t="s">
        <v>75</v>
      </c>
      <c r="H24" s="31"/>
    </row>
    <row r="25" spans="1:8" x14ac:dyDescent="0.25">
      <c r="A25" s="4"/>
      <c r="B25" s="4" t="s">
        <v>192</v>
      </c>
      <c r="C25" s="31" t="s">
        <v>193</v>
      </c>
      <c r="D25" s="59" t="s">
        <v>194</v>
      </c>
      <c r="E25" s="6" t="str">
        <f t="shared" si="0"/>
        <v>Progresívne fyzikálne, chemické a biotechnologické postupy získavania a transformácie cenných produktov, biopolymérov a bioplastov najmä z regionálnych zdrojov</v>
      </c>
      <c r="F25" s="181" t="s">
        <v>587</v>
      </c>
      <c r="G25" s="65" t="s">
        <v>75</v>
      </c>
      <c r="H25" s="31"/>
    </row>
    <row r="26" spans="1:8" x14ac:dyDescent="0.25">
      <c r="A26" s="4"/>
      <c r="B26" s="4"/>
      <c r="C26" s="31" t="s">
        <v>195</v>
      </c>
      <c r="D26" s="59" t="s">
        <v>196</v>
      </c>
      <c r="E26" s="6" t="str">
        <f t="shared" si="0"/>
        <v xml:space="preserve">Postupy zlepšovania energetických vlastností biomasy </v>
      </c>
      <c r="F26" s="178" t="s">
        <v>447</v>
      </c>
      <c r="G26" s="65" t="s">
        <v>75</v>
      </c>
      <c r="H26" s="31"/>
    </row>
    <row r="27" spans="1:8" x14ac:dyDescent="0.25">
      <c r="A27" s="4"/>
      <c r="B27" s="4"/>
      <c r="C27" s="6"/>
      <c r="D27" s="59" t="s">
        <v>197</v>
      </c>
      <c r="E27" s="6" t="str">
        <f t="shared" si="0"/>
        <v>Technológie spracovania poľnohospodárskych a potravinárskych odpadov, rastlinných zvyškov</v>
      </c>
      <c r="F27" s="178" t="s">
        <v>447</v>
      </c>
      <c r="G27" s="65" t="s">
        <v>75</v>
      </c>
      <c r="H27" s="31"/>
    </row>
    <row r="28" spans="1:8" x14ac:dyDescent="0.25">
      <c r="A28" s="4"/>
      <c r="B28" s="4"/>
      <c r="C28" s="6"/>
      <c r="D28" s="59" t="s">
        <v>198</v>
      </c>
      <c r="E28" s="6" t="str">
        <f t="shared" si="0"/>
        <v>Systémy skladovania a manipulácie palivovej biomasy</v>
      </c>
      <c r="F28" s="178" t="s">
        <v>447</v>
      </c>
      <c r="G28" s="65" t="s">
        <v>75</v>
      </c>
      <c r="H28" s="31"/>
    </row>
    <row r="29" spans="1:8" x14ac:dyDescent="0.25">
      <c r="A29" s="4"/>
      <c r="B29" s="4"/>
      <c r="C29" s="6"/>
      <c r="D29" s="59" t="s">
        <v>199</v>
      </c>
      <c r="E29" s="6" t="str">
        <f t="shared" si="0"/>
        <v>Zvyšovanie účinnosti premeny energie a redukcia emisií pri využití biomasy</v>
      </c>
      <c r="F29" s="178" t="s">
        <v>447</v>
      </c>
      <c r="G29" s="65" t="s">
        <v>75</v>
      </c>
      <c r="H29" s="31"/>
    </row>
    <row r="30" spans="1:8" x14ac:dyDescent="0.25">
      <c r="A30" s="4"/>
      <c r="B30" s="4"/>
      <c r="C30" s="6" t="s">
        <v>200</v>
      </c>
      <c r="D30" s="59" t="s">
        <v>201</v>
      </c>
      <c r="E30" s="6" t="str">
        <f t="shared" si="0"/>
        <v>Technológie predspracovania biomasy špeciálnych plodín s cieľom získavania cenných zložiek z biomasy pred jej energetickým využitím</v>
      </c>
      <c r="F30" s="178" t="s">
        <v>586</v>
      </c>
      <c r="G30" s="65" t="s">
        <v>75</v>
      </c>
      <c r="H30" s="31"/>
    </row>
    <row r="31" spans="1:8" x14ac:dyDescent="0.25">
      <c r="A31" s="4"/>
      <c r="B31" s="4"/>
      <c r="C31" s="6" t="s">
        <v>202</v>
      </c>
      <c r="D31" s="181" t="s">
        <v>202</v>
      </c>
      <c r="E31" s="6" t="str">
        <f t="shared" si="0"/>
        <v>Vývoj a výroba nových konštrukčných uzlov a zariadení pre oblasť biohospodárstva</v>
      </c>
      <c r="F31" s="178" t="s">
        <v>586</v>
      </c>
      <c r="H31" s="31"/>
    </row>
    <row r="32" spans="1:8" x14ac:dyDescent="0.25">
      <c r="A32" s="4"/>
      <c r="B32" s="4"/>
      <c r="C32" s="6" t="s">
        <v>203</v>
      </c>
      <c r="D32" s="59" t="s">
        <v>204</v>
      </c>
      <c r="E32" s="6" t="str">
        <f t="shared" si="0"/>
        <v>Modely a optimalizácia ekologických, ekonomických a sociálnych dopadov biohospodárstva</v>
      </c>
      <c r="F32" s="180" t="s">
        <v>485</v>
      </c>
      <c r="G32" t="s">
        <v>75</v>
      </c>
      <c r="H32" s="31"/>
    </row>
    <row r="33" spans="1:8" x14ac:dyDescent="0.25">
      <c r="A33" s="4"/>
      <c r="B33" s="4" t="s">
        <v>205</v>
      </c>
      <c r="C33" s="31" t="s">
        <v>206</v>
      </c>
      <c r="D33" s="59" t="s">
        <v>207</v>
      </c>
      <c r="E33" s="6" t="str">
        <f t="shared" si="0"/>
        <v xml:space="preserve">Technológie pre zabezpečenie dostatočného množstva a kvality závlahovej vody </v>
      </c>
      <c r="F33" s="178" t="s">
        <v>485</v>
      </c>
      <c r="G33" s="65" t="s">
        <v>75</v>
      </c>
      <c r="H33" s="31"/>
    </row>
    <row r="34" spans="1:8" x14ac:dyDescent="0.25">
      <c r="A34" s="4"/>
      <c r="B34" s="4"/>
      <c r="C34" s="6"/>
      <c r="D34" s="59" t="s">
        <v>208</v>
      </c>
      <c r="E34" s="6" t="str">
        <f t="shared" si="0"/>
        <v>Progresívne technológie pre čistenie a dekontamináciu vody</v>
      </c>
      <c r="F34" s="178" t="s">
        <v>485</v>
      </c>
      <c r="H34" s="31"/>
    </row>
    <row r="35" spans="1:8" x14ac:dyDescent="0.25">
      <c r="A35" s="4"/>
      <c r="B35" s="4"/>
      <c r="C35" s="6"/>
      <c r="D35" s="59" t="s">
        <v>209</v>
      </c>
      <c r="E35" s="6" t="str">
        <f t="shared" si="0"/>
        <v>Technológie ochrany vodných plôch, napríklad od invazívnych rastlín a drevín</v>
      </c>
      <c r="F35" s="178" t="s">
        <v>485</v>
      </c>
      <c r="H35" s="31"/>
    </row>
    <row r="36" spans="1:8" x14ac:dyDescent="0.25">
      <c r="A36" s="4"/>
      <c r="B36" s="4"/>
      <c r="C36" s="31" t="s">
        <v>210</v>
      </c>
      <c r="D36" s="59" t="s">
        <v>211</v>
      </c>
      <c r="E36" s="6" t="str">
        <f t="shared" si="0"/>
        <v>Progresívne recyklačné technológie, napríklad pre podporu uzatvoreného hospodárenia regiónov</v>
      </c>
      <c r="F36" s="178" t="s">
        <v>485</v>
      </c>
      <c r="H36" s="31"/>
    </row>
    <row r="37" spans="1:8" x14ac:dyDescent="0.25">
      <c r="A37" s="4"/>
      <c r="B37" s="4"/>
      <c r="C37" s="6"/>
      <c r="D37" s="59" t="s">
        <v>212</v>
      </c>
      <c r="E37" s="6" t="str">
        <f t="shared" si="0"/>
        <v>Systémy spracovania odpadov z potravinového reťazca</v>
      </c>
      <c r="F37" s="178" t="s">
        <v>470</v>
      </c>
      <c r="H37" s="31"/>
    </row>
    <row r="38" spans="1:8" x14ac:dyDescent="0.25">
      <c r="A38" s="4"/>
      <c r="B38" s="4"/>
      <c r="C38" s="6" t="s">
        <v>213</v>
      </c>
      <c r="D38" s="181" t="s">
        <v>213</v>
      </c>
      <c r="E38" s="6" t="str">
        <f t="shared" si="0"/>
        <v>Progresívne technológie pre dekontamináciu pôdy a sedimemtov</v>
      </c>
      <c r="F38" s="178" t="s">
        <v>588</v>
      </c>
      <c r="H38" s="31"/>
    </row>
    <row r="39" spans="1:8" x14ac:dyDescent="0.25">
      <c r="A39" s="4"/>
      <c r="B39" s="4"/>
      <c r="C39" s="6" t="s">
        <v>214</v>
      </c>
      <c r="D39" s="59" t="s">
        <v>215</v>
      </c>
      <c r="E39" s="6" t="str">
        <f t="shared" si="0"/>
        <v>Progresívne hnojivá, pesticídy a famaká pre poľnohospodárstvo</v>
      </c>
      <c r="F39" s="178" t="s">
        <v>588</v>
      </c>
      <c r="H39" s="31"/>
    </row>
    <row r="40" spans="1:8" x14ac:dyDescent="0.25">
      <c r="A40" s="4"/>
      <c r="B40" s="4"/>
      <c r="C40" s="6"/>
      <c r="D40" s="59" t="s">
        <v>216</v>
      </c>
      <c r="E40" s="6" t="str">
        <f t="shared" si="0"/>
        <v>Agrotechnické a chovateľské systémy minimalizujúce negatívne vplyvy na životné prostredie</v>
      </c>
      <c r="F40" s="178" t="s">
        <v>466</v>
      </c>
      <c r="H40" s="31"/>
    </row>
    <row r="41" spans="1:8" x14ac:dyDescent="0.25">
      <c r="A41" s="4"/>
      <c r="B41" s="4"/>
      <c r="C41" s="31" t="s">
        <v>217</v>
      </c>
      <c r="D41" s="59" t="s">
        <v>218</v>
      </c>
      <c r="E41" s="6" t="str">
        <f t="shared" si="0"/>
        <v>Systémy ochrany poľnohospodárskej pôdy pred znehodnotením</v>
      </c>
      <c r="F41" s="178" t="s">
        <v>588</v>
      </c>
      <c r="H41" s="31"/>
    </row>
    <row r="42" spans="1:8" x14ac:dyDescent="0.25">
      <c r="A42" s="4"/>
      <c r="B42" s="4"/>
      <c r="C42" s="6"/>
      <c r="D42" s="59" t="s">
        <v>219</v>
      </c>
      <c r="E42" s="6" t="str">
        <f t="shared" si="0"/>
        <v>Systémy a technológie pre predchádzanie negatívnych dopadov klimatickej zmeny v poľnohospodárstve</v>
      </c>
      <c r="F42" s="178" t="s">
        <v>588</v>
      </c>
      <c r="H42" s="31"/>
    </row>
    <row r="43" spans="1:8" ht="15.75" thickBot="1" x14ac:dyDescent="0.3">
      <c r="A43" s="4"/>
      <c r="B43" s="4"/>
      <c r="C43" s="6"/>
      <c r="D43" s="59"/>
      <c r="E43" s="6" t="str">
        <f t="shared" si="0"/>
        <v/>
      </c>
      <c r="F43" s="178" t="e">
        <v>#N/A</v>
      </c>
      <c r="H43" s="2"/>
    </row>
    <row r="44" spans="1:8" x14ac:dyDescent="0.25">
      <c r="A44" s="53" t="s">
        <v>222</v>
      </c>
      <c r="B44" s="53" t="s">
        <v>223</v>
      </c>
      <c r="C44" s="54" t="s">
        <v>224</v>
      </c>
      <c r="D44" s="63" t="s">
        <v>225</v>
      </c>
      <c r="E44" s="6" t="str">
        <f t="shared" si="0"/>
        <v>Efektívnejšie systémy agrolesníckeho využívania poľnohospodárskej krajiny</v>
      </c>
      <c r="F44" s="178" t="s">
        <v>496</v>
      </c>
      <c r="H44" s="2"/>
    </row>
    <row r="45" spans="1:8" x14ac:dyDescent="0.25">
      <c r="A45" s="4"/>
      <c r="B45" s="4"/>
      <c r="C45" s="6"/>
      <c r="D45" s="59" t="s">
        <v>226</v>
      </c>
      <c r="E45" s="6" t="str">
        <f t="shared" si="0"/>
        <v>Diverzifikácia a zvyšovanie produkcie z jednotky plochy, produkcia komodít s cennými obsahovými látkami</v>
      </c>
      <c r="F45" s="178" t="s">
        <v>496</v>
      </c>
      <c r="H45" s="2"/>
    </row>
    <row r="46" spans="1:8" x14ac:dyDescent="0.25">
      <c r="A46" s="4"/>
      <c r="B46" s="4"/>
      <c r="C46" s="6"/>
      <c r="D46" s="59" t="s">
        <v>227</v>
      </c>
      <c r="E46" s="6" t="str">
        <f t="shared" si="0"/>
        <v>Prírode blízke systémy produkcie cieľových sortimentov</v>
      </c>
      <c r="F46" s="178" t="s">
        <v>496</v>
      </c>
      <c r="H46" s="2"/>
    </row>
    <row r="47" spans="1:8" x14ac:dyDescent="0.25">
      <c r="A47" s="4"/>
      <c r="B47" s="4"/>
      <c r="C47" s="6"/>
      <c r="D47" s="59" t="s">
        <v>228</v>
      </c>
      <c r="E47" s="6" t="str">
        <f t="shared" si="0"/>
        <v>Nové klony a nové druhy drevín, šľachtenie a optimalizácia množiteľských systémov</v>
      </c>
      <c r="F47" s="178" t="s">
        <v>496</v>
      </c>
      <c r="H47" s="2"/>
    </row>
    <row r="48" spans="1:8" x14ac:dyDescent="0.25">
      <c r="A48" s="4"/>
      <c r="B48" s="4"/>
      <c r="C48" s="6" t="s">
        <v>229</v>
      </c>
      <c r="D48" s="59" t="s">
        <v>230</v>
      </c>
      <c r="E48" s="6" t="str">
        <f t="shared" si="0"/>
        <v>Systémy bezkontaktnej  a diaľkovej evidencie, inventarizácie a monitoringu (napríklad: lidar, radar, integrované údaje DPZ)</v>
      </c>
      <c r="F48" s="178" t="s">
        <v>451</v>
      </c>
      <c r="H48" s="2"/>
    </row>
    <row r="49" spans="1:8" ht="15.75" thickBot="1" x14ac:dyDescent="0.3">
      <c r="A49" s="4"/>
      <c r="B49" s="8"/>
      <c r="C49" s="9"/>
      <c r="D49" s="60" t="s">
        <v>231</v>
      </c>
      <c r="E49" s="6" t="str">
        <f t="shared" si="0"/>
        <v>Riadiace systémy pre manažment lesov zahrňujúce napríklad: nástroje na modelovanie, prognózovanie a optimalizáciu manažmentu lesov, vrátane 3D vizualizácii vo virtuálnej realite</v>
      </c>
      <c r="F49" s="178" t="s">
        <v>451</v>
      </c>
      <c r="H49" s="2"/>
    </row>
    <row r="50" spans="1:8" x14ac:dyDescent="0.25">
      <c r="A50" s="4"/>
      <c r="B50" s="4"/>
      <c r="C50" s="6" t="s">
        <v>232</v>
      </c>
      <c r="D50" s="62" t="s">
        <v>233</v>
      </c>
      <c r="E50" s="6" t="str">
        <f t="shared" si="0"/>
        <v>Modely a schémy kompenzačných platieb za verejné agrolesnícke a ekosystémové služb</v>
      </c>
      <c r="F50" s="178" t="s">
        <v>496</v>
      </c>
      <c r="H50" s="2"/>
    </row>
    <row r="51" spans="1:8" x14ac:dyDescent="0.25">
      <c r="A51" s="4"/>
      <c r="B51" s="64" t="s">
        <v>192</v>
      </c>
      <c r="C51" s="6" t="s">
        <v>193</v>
      </c>
      <c r="D51" s="62" t="s">
        <v>194</v>
      </c>
      <c r="E51" s="6" t="str">
        <f t="shared" si="0"/>
        <v>Progresívne fyzikálne, chemické a biotechnologické postupy získavania a transformácie cenných produktov, biopolymérov a bioplastov najmä z regionálnych zdrojov</v>
      </c>
      <c r="F51" s="181" t="s">
        <v>587</v>
      </c>
      <c r="H51" s="2"/>
    </row>
    <row r="52" spans="1:8" x14ac:dyDescent="0.25">
      <c r="A52" s="4"/>
      <c r="B52" s="4"/>
      <c r="C52" s="6" t="s">
        <v>234</v>
      </c>
      <c r="D52" s="62" t="s">
        <v>235</v>
      </c>
      <c r="E52" s="6" t="str">
        <f t="shared" si="0"/>
        <v>Postupy zlepšovania energetických vlastností biomasy</v>
      </c>
      <c r="F52" s="178" t="s">
        <v>447</v>
      </c>
      <c r="H52" s="2"/>
    </row>
    <row r="53" spans="1:8" x14ac:dyDescent="0.25">
      <c r="A53" s="4"/>
      <c r="B53" s="4"/>
      <c r="C53" s="6"/>
      <c r="D53" s="62" t="s">
        <v>236</v>
      </c>
      <c r="E53" s="6" t="str">
        <f t="shared" si="0"/>
        <v>Technológie spracovania biomasy</v>
      </c>
      <c r="F53" s="178" t="s">
        <v>447</v>
      </c>
      <c r="H53" s="2"/>
    </row>
    <row r="54" spans="1:8" x14ac:dyDescent="0.25">
      <c r="A54" s="4"/>
      <c r="B54" s="4"/>
      <c r="C54" s="6"/>
      <c r="D54" s="62" t="s">
        <v>198</v>
      </c>
      <c r="E54" s="6" t="str">
        <f t="shared" si="0"/>
        <v>Systémy skladovania a manipulácie palivovej biomasy</v>
      </c>
      <c r="F54" s="178" t="s">
        <v>447</v>
      </c>
      <c r="H54" s="2"/>
    </row>
    <row r="55" spans="1:8" x14ac:dyDescent="0.25">
      <c r="A55" s="4"/>
      <c r="B55" s="4"/>
      <c r="C55" s="6"/>
      <c r="D55" s="62" t="s">
        <v>199</v>
      </c>
      <c r="E55" s="6" t="str">
        <f t="shared" si="0"/>
        <v>Zvyšovanie účinnosti premeny energie a redukcia emisií pri využití biomasy</v>
      </c>
      <c r="F55" s="178" t="s">
        <v>447</v>
      </c>
      <c r="H55" s="2"/>
    </row>
    <row r="56" spans="1:8" x14ac:dyDescent="0.25">
      <c r="A56" s="4"/>
      <c r="B56" s="4"/>
      <c r="C56" s="6"/>
      <c r="D56" s="62" t="s">
        <v>237</v>
      </c>
      <c r="E56" s="6" t="str">
        <f t="shared" si="0"/>
        <v>Technológie výroby biopalív z biomasy</v>
      </c>
      <c r="F56" s="178" t="s">
        <v>447</v>
      </c>
      <c r="H56" s="2"/>
    </row>
    <row r="57" spans="1:8" x14ac:dyDescent="0.25">
      <c r="A57" s="4"/>
      <c r="B57" s="4"/>
      <c r="C57" s="6" t="s">
        <v>238</v>
      </c>
      <c r="D57" s="181" t="s">
        <v>238</v>
      </c>
      <c r="E57" s="6" t="str">
        <f t="shared" si="0"/>
        <v>Vývoj a výroba nových konštrukčných uzlov a zariadení pre oblasti biohospodárstva</v>
      </c>
      <c r="F57" s="178" t="s">
        <v>586</v>
      </c>
      <c r="H57" s="2"/>
    </row>
    <row r="58" spans="1:8" x14ac:dyDescent="0.25">
      <c r="A58" s="4"/>
      <c r="B58" s="4"/>
      <c r="C58" s="6" t="s">
        <v>239</v>
      </c>
      <c r="D58" s="62" t="s">
        <v>240</v>
      </c>
      <c r="E58" s="6" t="str">
        <f t="shared" si="0"/>
        <v>Ťažbovo-výrobné postupy s vyššou mierou komplexného spracovania dreva</v>
      </c>
      <c r="F58" s="178" t="s">
        <v>496</v>
      </c>
      <c r="H58" s="2"/>
    </row>
    <row r="59" spans="1:8" x14ac:dyDescent="0.25">
      <c r="A59" s="4"/>
      <c r="B59" s="4"/>
      <c r="C59" s="6"/>
      <c r="D59" s="62" t="s">
        <v>241</v>
      </c>
      <c r="E59" s="6" t="str">
        <f t="shared" si="0"/>
        <v>Technológie obnovy intenzívnych porastov drevín</v>
      </c>
      <c r="F59" s="178" t="s">
        <v>496</v>
      </c>
      <c r="H59" s="2"/>
    </row>
    <row r="60" spans="1:8" x14ac:dyDescent="0.25">
      <c r="A60" s="4"/>
      <c r="B60" s="4"/>
      <c r="C60" s="6" t="s">
        <v>203</v>
      </c>
      <c r="D60" s="62" t="s">
        <v>204</v>
      </c>
      <c r="E60" s="6" t="str">
        <f t="shared" si="0"/>
        <v>Modely a optimalizácia ekologických, ekonomických a sociálnych dopadov biohospodárstva</v>
      </c>
      <c r="F60" s="180" t="s">
        <v>485</v>
      </c>
      <c r="H60" s="2"/>
    </row>
    <row r="61" spans="1:8" x14ac:dyDescent="0.25">
      <c r="A61" s="4"/>
      <c r="B61" s="4"/>
      <c r="C61" s="6" t="s">
        <v>242</v>
      </c>
      <c r="D61" s="62" t="s">
        <v>243</v>
      </c>
      <c r="E61" s="6" t="str">
        <f t="shared" si="0"/>
        <v>Papierové a kombinované biodegradovateľné obaly s multifunkčnými vlastnosťami, SMART obaly</v>
      </c>
      <c r="F61" s="178" t="s">
        <v>496</v>
      </c>
      <c r="H61" s="2"/>
    </row>
    <row r="62" spans="1:8" x14ac:dyDescent="0.25">
      <c r="A62" s="4"/>
      <c r="B62" s="4"/>
      <c r="C62" s="6"/>
      <c r="D62" s="62" t="s">
        <v>244</v>
      </c>
      <c r="E62" s="6" t="str">
        <f t="shared" si="0"/>
        <v>3D skenovacie technológie pri zvyšo-vaní výťažnosti a finalizácie spracovania dreva, robotizácia a automatizácia procesov spracovania dreva</v>
      </c>
      <c r="F62" s="178" t="s">
        <v>496</v>
      </c>
      <c r="H62" s="2"/>
    </row>
    <row r="63" spans="1:8" x14ac:dyDescent="0.25">
      <c r="A63" s="4"/>
      <c r="B63" s="4"/>
      <c r="C63" s="6"/>
      <c r="D63" s="62" t="s">
        <v>245</v>
      </c>
      <c r="E63" s="6" t="str">
        <f t="shared" si="0"/>
        <v>Technológie rezania a spracovania dreva na báze lasera, inteligentné riadenie, plánovanie a modelling na báze vyspelých IT technológií</v>
      </c>
      <c r="F63" s="178" t="s">
        <v>496</v>
      </c>
      <c r="H63" s="2"/>
    </row>
    <row r="64" spans="1:8" x14ac:dyDescent="0.25">
      <c r="A64" s="4"/>
      <c r="B64" s="4" t="s">
        <v>246</v>
      </c>
      <c r="C64" s="6" t="s">
        <v>206</v>
      </c>
      <c r="D64" s="62" t="s">
        <v>247</v>
      </c>
      <c r="E64" s="6" t="str">
        <f t="shared" si="0"/>
        <v>Systémové opatrenia na zlepšenie hydrických funkcií lesov</v>
      </c>
      <c r="F64" s="178" t="s">
        <v>485</v>
      </c>
      <c r="H64" s="2"/>
    </row>
    <row r="65" spans="1:8" x14ac:dyDescent="0.25">
      <c r="A65" s="4"/>
      <c r="B65" s="4"/>
      <c r="C65" s="6" t="s">
        <v>210</v>
      </c>
      <c r="D65" s="62" t="s">
        <v>248</v>
      </c>
      <c r="E65" s="6" t="str">
        <f t="shared" si="0"/>
        <v>Kaskádové technológie a systémy v spracovaní dreva</v>
      </c>
      <c r="F65" s="178" t="s">
        <v>496</v>
      </c>
      <c r="H65" s="2"/>
    </row>
    <row r="66" spans="1:8" x14ac:dyDescent="0.25">
      <c r="A66" s="4"/>
      <c r="B66" s="4"/>
      <c r="C66" s="6"/>
      <c r="D66" s="62" t="s">
        <v>249</v>
      </c>
      <c r="E66" s="6" t="str">
        <f t="shared" si="0"/>
        <v>Technológie a systémy zberu drevných odpadov a papiera pre následnú recykláciu a spracovanie</v>
      </c>
      <c r="F66" s="178" t="s">
        <v>485</v>
      </c>
      <c r="H66" s="2"/>
    </row>
    <row r="67" spans="1:8" x14ac:dyDescent="0.25">
      <c r="A67" s="4"/>
      <c r="B67" s="4"/>
      <c r="C67" s="6"/>
      <c r="D67" s="62" t="s">
        <v>250</v>
      </c>
      <c r="E67" s="6" t="str">
        <f t="shared" si="0"/>
        <v>Recyklačné technológie a systémy v spracovaní dreva, výrobkov z dreva a papiera</v>
      </c>
      <c r="F67" s="178" t="s">
        <v>485</v>
      </c>
      <c r="H67" s="2"/>
    </row>
    <row r="68" spans="1:8" x14ac:dyDescent="0.25">
      <c r="A68" s="4"/>
      <c r="B68" s="4"/>
      <c r="C68" s="6" t="s">
        <v>251</v>
      </c>
      <c r="D68" s="62" t="s">
        <v>252</v>
      </c>
      <c r="E68" s="6" t="str">
        <f t="shared" si="0"/>
        <v>Systémy ochrany poľnohospodárskej a lesnej pôdy pred znehodnotením</v>
      </c>
      <c r="F68" s="178" t="s">
        <v>485</v>
      </c>
      <c r="H68" s="2"/>
    </row>
    <row r="69" spans="1:8" x14ac:dyDescent="0.25">
      <c r="A69" s="4"/>
      <c r="B69" s="4"/>
      <c r="C69" s="6"/>
      <c r="D69" s="62" t="s">
        <v>253</v>
      </c>
      <c r="E69" s="6" t="str">
        <f t="shared" ref="E69:E72" si="1">LEFT(D69,250)</f>
        <v>Systémy a technológie pre predchádzanie negatívnych dopadov klimatickej zmeny v poľnohospodárstve a lesníctve</v>
      </c>
      <c r="F69" s="178" t="s">
        <v>485</v>
      </c>
      <c r="H69" s="2"/>
    </row>
    <row r="70" spans="1:8" x14ac:dyDescent="0.25">
      <c r="A70" s="4"/>
      <c r="B70" s="4"/>
      <c r="C70" s="6"/>
      <c r="D70" s="62" t="s">
        <v>254</v>
      </c>
      <c r="E70" s="6" t="str">
        <f t="shared" si="1"/>
        <v>Systémy mitigačných a adaptačných opatrení v lesoch na klimatickú zmenu</v>
      </c>
      <c r="F70" s="178" t="s">
        <v>496</v>
      </c>
      <c r="H70" s="2"/>
    </row>
    <row r="71" spans="1:8" x14ac:dyDescent="0.25">
      <c r="A71" s="4"/>
      <c r="B71" s="4"/>
      <c r="C71" s="6"/>
      <c r="D71" s="62" t="s">
        <v>255</v>
      </c>
      <c r="E71" s="6" t="str">
        <f t="shared" si="1"/>
        <v>Biologicky a biotechnicky orientované systémy ochrany lesa</v>
      </c>
      <c r="F71" s="178" t="s">
        <v>496</v>
      </c>
      <c r="H71" s="2"/>
    </row>
    <row r="72" spans="1:8" ht="15.75" thickBot="1" x14ac:dyDescent="0.3">
      <c r="A72" s="8"/>
      <c r="B72" s="8"/>
      <c r="C72" s="9"/>
      <c r="D72" s="60" t="s">
        <v>256</v>
      </c>
      <c r="E72" s="6" t="str">
        <f t="shared" si="1"/>
        <v>Elektronizácia systému identifikácie, evidencie a mapovania škodcov lesných drevín</v>
      </c>
      <c r="F72" s="178" t="s">
        <v>496</v>
      </c>
      <c r="H72" s="2"/>
    </row>
    <row r="73" spans="1:8" x14ac:dyDescent="0.25">
      <c r="H73" s="2"/>
    </row>
    <row r="74" spans="1:8" x14ac:dyDescent="0.25">
      <c r="H74" s="2"/>
    </row>
    <row r="75" spans="1:8" x14ac:dyDescent="0.25">
      <c r="H75" s="2"/>
    </row>
    <row r="76" spans="1:8" x14ac:dyDescent="0.25">
      <c r="H76" s="2"/>
    </row>
    <row r="77" spans="1:8" x14ac:dyDescent="0.25">
      <c r="H77" s="2"/>
    </row>
    <row r="78" spans="1:8" x14ac:dyDescent="0.25">
      <c r="H78" s="2"/>
    </row>
    <row r="79" spans="1:8" x14ac:dyDescent="0.25">
      <c r="H79" s="2"/>
    </row>
    <row r="80" spans="1:8" x14ac:dyDescent="0.25">
      <c r="H80" s="2"/>
    </row>
    <row r="81" spans="7:8" x14ac:dyDescent="0.25">
      <c r="H81" s="2"/>
    </row>
    <row r="82" spans="7:8" x14ac:dyDescent="0.25">
      <c r="G82" s="2"/>
      <c r="H82" s="2"/>
    </row>
    <row r="83" spans="7:8" x14ac:dyDescent="0.25">
      <c r="H83" s="2"/>
    </row>
    <row r="84" spans="7:8" x14ac:dyDescent="0.25">
      <c r="H84" s="2"/>
    </row>
    <row r="85" spans="7:8" x14ac:dyDescent="0.25">
      <c r="H85" s="2"/>
    </row>
    <row r="86" spans="7:8" x14ac:dyDescent="0.25">
      <c r="H86" s="2"/>
    </row>
    <row r="87" spans="7:8" x14ac:dyDescent="0.25">
      <c r="H87" s="2"/>
    </row>
    <row r="88" spans="7:8" x14ac:dyDescent="0.25">
      <c r="H88" s="2"/>
    </row>
    <row r="89" spans="7:8" x14ac:dyDescent="0.25">
      <c r="H89" s="2"/>
    </row>
    <row r="90" spans="7:8" x14ac:dyDescent="0.25">
      <c r="H90" s="2"/>
    </row>
    <row r="91" spans="7:8" x14ac:dyDescent="0.25">
      <c r="H91" s="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U93"/>
  <sheetViews>
    <sheetView topLeftCell="A58" workbookViewId="0">
      <selection activeCell="F87" sqref="F87"/>
    </sheetView>
  </sheetViews>
  <sheetFormatPr defaultRowHeight="15" x14ac:dyDescent="0.25"/>
  <sheetData>
    <row r="1" spans="2:73" ht="15.75" thickBot="1" x14ac:dyDescent="0.3"/>
    <row r="2" spans="2:73" ht="15.75" thickBot="1" x14ac:dyDescent="0.3">
      <c r="H2" s="82" t="s">
        <v>280</v>
      </c>
      <c r="I2" s="83" t="s">
        <v>296</v>
      </c>
      <c r="J2" s="83" t="s">
        <v>309</v>
      </c>
      <c r="K2" s="84" t="s">
        <v>320</v>
      </c>
      <c r="L2" s="84" t="s">
        <v>328</v>
      </c>
      <c r="M2" s="83" t="s">
        <v>338</v>
      </c>
      <c r="N2" s="83"/>
      <c r="O2" s="83"/>
      <c r="P2" s="83" t="s">
        <v>71</v>
      </c>
      <c r="Q2" s="85" t="s">
        <v>72</v>
      </c>
      <c r="S2" s="82" t="s">
        <v>281</v>
      </c>
      <c r="T2" s="83" t="s">
        <v>71</v>
      </c>
      <c r="U2" s="85" t="s">
        <v>72</v>
      </c>
      <c r="W2" s="82" t="s">
        <v>282</v>
      </c>
      <c r="X2" s="83" t="s">
        <v>71</v>
      </c>
      <c r="Y2" s="85" t="s">
        <v>72</v>
      </c>
      <c r="AA2" s="82" t="s">
        <v>283</v>
      </c>
      <c r="AB2" s="83" t="s">
        <v>71</v>
      </c>
      <c r="AC2" s="85" t="s">
        <v>72</v>
      </c>
      <c r="AE2" s="82" t="s">
        <v>284</v>
      </c>
      <c r="AF2" s="83" t="s">
        <v>71</v>
      </c>
      <c r="AG2" s="85" t="s">
        <v>72</v>
      </c>
      <c r="AI2" s="82" t="s">
        <v>285</v>
      </c>
      <c r="AJ2" s="83" t="s">
        <v>71</v>
      </c>
      <c r="AK2" s="85" t="s">
        <v>72</v>
      </c>
      <c r="AM2" s="82" t="s">
        <v>286</v>
      </c>
      <c r="AN2" s="83" t="s">
        <v>71</v>
      </c>
      <c r="AO2" s="85" t="s">
        <v>72</v>
      </c>
      <c r="AQ2" s="82" t="s">
        <v>287</v>
      </c>
      <c r="AR2" s="83" t="s">
        <v>71</v>
      </c>
      <c r="AS2" s="85" t="s">
        <v>72</v>
      </c>
      <c r="AU2" s="82" t="s">
        <v>288</v>
      </c>
      <c r="AV2" s="83" t="s">
        <v>71</v>
      </c>
      <c r="AW2" s="85" t="s">
        <v>72</v>
      </c>
      <c r="AY2" s="82" t="s">
        <v>289</v>
      </c>
      <c r="AZ2" s="83" t="s">
        <v>71</v>
      </c>
      <c r="BA2" s="85" t="s">
        <v>72</v>
      </c>
      <c r="BC2" s="82" t="s">
        <v>290</v>
      </c>
      <c r="BD2" s="83" t="s">
        <v>71</v>
      </c>
      <c r="BE2" s="85" t="s">
        <v>72</v>
      </c>
      <c r="BG2" s="82" t="s">
        <v>291</v>
      </c>
      <c r="BH2" s="83" t="s">
        <v>71</v>
      </c>
      <c r="BI2" s="85" t="s">
        <v>72</v>
      </c>
      <c r="BK2" s="82" t="s">
        <v>292</v>
      </c>
      <c r="BL2" s="83" t="s">
        <v>71</v>
      </c>
      <c r="BM2" s="85" t="s">
        <v>72</v>
      </c>
      <c r="BO2" s="82" t="s">
        <v>293</v>
      </c>
      <c r="BP2" s="83" t="s">
        <v>71</v>
      </c>
      <c r="BQ2" s="85" t="s">
        <v>72</v>
      </c>
      <c r="BS2" s="82" t="s">
        <v>294</v>
      </c>
      <c r="BT2" s="83" t="s">
        <v>71</v>
      </c>
      <c r="BU2" s="85" t="s">
        <v>72</v>
      </c>
    </row>
    <row r="3" spans="2:73" ht="15.75" thickBot="1" x14ac:dyDescent="0.3">
      <c r="H3" s="88">
        <f>'Zdravie obyvateľstva'!B12</f>
        <v>0</v>
      </c>
      <c r="I3" s="6">
        <f>IF($H$3=I$2,$C7,0)</f>
        <v>0</v>
      </c>
      <c r="J3" s="6">
        <f>IF($H$3=J$2,$C20,0)</f>
        <v>0</v>
      </c>
      <c r="K3" s="6">
        <f>IF($H$3=K$2,$C33,0)</f>
        <v>0</v>
      </c>
      <c r="L3" s="6">
        <f>IF($H$3=L$2,$C46,0)</f>
        <v>0</v>
      </c>
      <c r="M3" s="6">
        <f>IF($H$3=M$2,$C59,0)</f>
        <v>0</v>
      </c>
      <c r="N3" s="86"/>
      <c r="O3" s="86"/>
      <c r="P3" s="6">
        <f>IF(H3=$I$2,$C$7,IF(H3=$J$2,$C$20,IF(H3=$K$2,C33,IF(H3=$L$2,$C$46,IF(H3=$M$2,$C$59,0)))))</f>
        <v>0</v>
      </c>
      <c r="Q3" s="5" t="str">
        <f>IF(P3=0,"",P3)</f>
        <v/>
      </c>
      <c r="S3" s="88">
        <f>'Zdravie obyvateľstva'!O12</f>
        <v>0</v>
      </c>
      <c r="T3" s="6">
        <f>IF(S3=$I$2,$C$7,IF(S3=$J$2,$C$20,IF(S3=$K$2,G33,IF(S3=$L$2,$C$46,IF(S3=$M$2,$C$59,0)))))</f>
        <v>0</v>
      </c>
      <c r="U3" s="5" t="str">
        <f>IF(T3=0,"",T3)</f>
        <v/>
      </c>
      <c r="W3" s="88">
        <f>'Zdravie obyvateľstva'!S12</f>
        <v>0</v>
      </c>
      <c r="X3" s="6">
        <f>IF(W3=$I$2,$C$7,IF(W3=$J$2,$C$20,IF(W3=$K$2,K33,IF(W3=$L$2,$C$46,IF(W3=$M$2,$C$59,0)))))</f>
        <v>0</v>
      </c>
      <c r="Y3" s="5" t="str">
        <f>IF(X3=0,"",X3)</f>
        <v/>
      </c>
      <c r="AA3" s="88">
        <f>'Zdravie obyvateľstva'!W12</f>
        <v>0</v>
      </c>
      <c r="AB3" s="6">
        <f>IF(AA3=$I$2,$C$7,IF(AA3=$J$2,$C$20,IF(AA3=$K$2,O33,IF(AA3=$L$2,$C$46,IF(AA3=$M$2,$C$59,0)))))</f>
        <v>0</v>
      </c>
      <c r="AC3" s="5" t="str">
        <f>IF(AB3=0,"",AB3)</f>
        <v/>
      </c>
      <c r="AE3" s="88">
        <f>'Zdravie obyvateľstva'!AA12</f>
        <v>0</v>
      </c>
      <c r="AF3" s="6">
        <f>IF(AE3=$I$2,$C$7,IF(AE3=$J$2,$C$20,IF(AE3=$K$2,S33,IF(AE3=$L$2,$C$46,IF(AE3=$M$2,$C$59,0)))))</f>
        <v>0</v>
      </c>
      <c r="AG3" s="5" t="str">
        <f>IF(AF3=0,"",AF3)</f>
        <v/>
      </c>
      <c r="AI3" s="88" t="str">
        <f>'Zdravie obyvateľstva'!AE12</f>
        <v>Potrebné vybrať Aktivitu RIS3 SK</v>
      </c>
      <c r="AJ3" s="6">
        <f>IF(AI3=$I$2,$C$7,IF(AI3=$J$2,$C$20,IF(AI3=$K$2,W33,IF(AI3=$L$2,$C$46,IF(AI3=$M$2,$C$59,0)))))</f>
        <v>0</v>
      </c>
      <c r="AK3" s="5" t="str">
        <f>IF(AJ3=0,"",AJ3)</f>
        <v/>
      </c>
      <c r="AM3" s="88">
        <f>'Zdravie obyvateľstva'!AI12</f>
        <v>0</v>
      </c>
      <c r="AN3" s="6">
        <f>IF(AM3=$I$2,$C$7,IF(AM3=$J$2,$C$20,IF(AM3=$K$2,AA33,IF(AM3=$L$2,$C$46,IF(AM3=$M$2,$C$59,0)))))</f>
        <v>0</v>
      </c>
      <c r="AO3" s="5" t="str">
        <f>IF(AN3=0,"",AN3)</f>
        <v/>
      </c>
      <c r="AQ3" s="88">
        <f>'Zdravie obyvateľstva'!AM12</f>
        <v>0</v>
      </c>
      <c r="AR3" s="6">
        <f>IF(AQ3=$I$2,$C$7,IF(AQ3=$J$2,$C$20,IF(AQ3=$K$2,AE33,IF(AQ3=$L$2,$C$46,IF(AQ3=$M$2,$C$59,0)))))</f>
        <v>0</v>
      </c>
      <c r="AS3" s="5" t="str">
        <f>IF(AR3=0,"",AR3)</f>
        <v/>
      </c>
      <c r="AU3" s="88">
        <f>'Zdravie obyvateľstva'!AQ12</f>
        <v>0</v>
      </c>
      <c r="AV3" s="6">
        <f>IF(AU3=$I$2,$C$7,IF(AU3=$J$2,$C$20,IF(AU3=$K$2,AI33,IF(AU3=$L$2,$C$46,IF(AU3=$M$2,$C$59,0)))))</f>
        <v>0</v>
      </c>
      <c r="AW3" s="5" t="str">
        <f>IF(AV3=0,"",AV3)</f>
        <v/>
      </c>
      <c r="AY3" s="88">
        <f>'Zdravie obyvateľstva'!AU12</f>
        <v>0</v>
      </c>
      <c r="AZ3" s="6">
        <f>IF(AY3=$I$2,$C$7,IF(AY3=$J$2,$C$20,IF(AY3=$K$2,AM33,IF(AY3=$L$2,$C$46,IF(AY3=$M$2,$C$59,0)))))</f>
        <v>0</v>
      </c>
      <c r="BA3" s="5" t="str">
        <f>IF(AZ3=0,"",AZ3)</f>
        <v/>
      </c>
      <c r="BC3" s="88">
        <f>'Zdravie obyvateľstva'!AY12</f>
        <v>0</v>
      </c>
      <c r="BD3" s="6">
        <f>IF(BC3=$I$2,$C$7,IF(BC3=$J$2,$C$20,IF(BC3=$K$2,AQ33,IF(BC3=$L$2,$C$46,IF(BC3=$M$2,$C$59,0)))))</f>
        <v>0</v>
      </c>
      <c r="BE3" s="5" t="str">
        <f>IF(BD3=0,"",BD3)</f>
        <v/>
      </c>
      <c r="BG3" s="88">
        <f>'Zdravie obyvateľstva'!BC12</f>
        <v>0</v>
      </c>
      <c r="BH3" s="6">
        <f>IF(BG3=$I$2,$C$7,IF(BG3=$J$2,$C$20,IF(BG3=$K$2,AU33,IF(BG3=$L$2,$C$46,IF(BG3=$M$2,$C$59,0)))))</f>
        <v>0</v>
      </c>
      <c r="BI3" s="5" t="str">
        <f>IF(BH3=0,"",BH3)</f>
        <v/>
      </c>
      <c r="BK3" s="88">
        <f>'Zdravie obyvateľstva'!BG12</f>
        <v>0</v>
      </c>
      <c r="BL3" s="6">
        <f>IF(BK3=$I$2,$C$7,IF(BK3=$J$2,$C$20,IF(BK3=$K$2,AY33,IF(BK3=$L$2,$C$46,IF(BK3=$M$2,$C$59,0)))))</f>
        <v>0</v>
      </c>
      <c r="BM3" s="5" t="str">
        <f>IF(BL3=0,"",BL3)</f>
        <v/>
      </c>
      <c r="BO3" s="88">
        <f>'Zdravie obyvateľstva'!BK12</f>
        <v>0</v>
      </c>
      <c r="BP3" s="6">
        <f>IF(BO3=$I$2,$C$7,IF(BO3=$J$2,$C$20,IF(BO3=$K$2,BC33,IF(BO3=$L$2,$C$46,IF(BO3=$M$2,$C$59,0)))))</f>
        <v>0</v>
      </c>
      <c r="BQ3" s="5" t="str">
        <f>IF(BP3=0,"",BP3)</f>
        <v/>
      </c>
      <c r="BS3" s="88">
        <f>'Zdravie obyvateľstva'!BO12</f>
        <v>0</v>
      </c>
      <c r="BT3" s="6">
        <f>IF(BS3=$I$2,$C$7,IF(BS3=$J$2,$C$20,IF(BS3=$K$2,BG33,IF(BS3=$L$2,$C$46,IF(BS3=$M$2,$C$59,0)))))</f>
        <v>0</v>
      </c>
      <c r="BU3" s="5" t="str">
        <f>IF(BT3=0,"",BT3)</f>
        <v/>
      </c>
    </row>
    <row r="4" spans="2:73" x14ac:dyDescent="0.25">
      <c r="H4" s="55" t="s">
        <v>75</v>
      </c>
      <c r="I4" s="6">
        <f t="shared" ref="I4:I14" si="0">IF($H$3=I$2,$C8,0)</f>
        <v>0</v>
      </c>
      <c r="J4" s="6">
        <f t="shared" ref="J4:J14" si="1">IF($H$3=J$2,$C21,0)</f>
        <v>0</v>
      </c>
      <c r="K4" s="6">
        <f t="shared" ref="K4:K14" si="2">IF($H$3=K$2,$C34,0)</f>
        <v>0</v>
      </c>
      <c r="L4" s="6">
        <f t="shared" ref="L4:L14" si="3">IF($H$3=L$2,$C47,0)</f>
        <v>0</v>
      </c>
      <c r="M4" s="6">
        <f t="shared" ref="M4:M14" si="4">IF($H$3=M$2,$C60,0)</f>
        <v>0</v>
      </c>
      <c r="N4" s="86"/>
      <c r="O4" s="86"/>
      <c r="P4" s="6">
        <f>IF(H3=$I$2,$C$8,IF($H$3=$J$2,$C$21,IF(H3=$K$2,$C$34,IF(H3=$L$2,$C$47,IF(H3=$M$2,$C$60,0)))))</f>
        <v>0</v>
      </c>
      <c r="Q4" s="5" t="str">
        <f t="shared" ref="Q4:Q14" si="5">IF(P4=0,"",P4)</f>
        <v/>
      </c>
      <c r="S4" s="55" t="s">
        <v>75</v>
      </c>
      <c r="T4" s="6">
        <f>IF(S3=$I$2,$C$8,IF($H$3=$J$2,$C$21,IF(S3=$K$2,$C$34,IF(S3=$L$2,$C$47,IF(S3=$M$2,$C$60,0)))))</f>
        <v>0</v>
      </c>
      <c r="U4" s="5" t="str">
        <f t="shared" ref="U4:U14" si="6">IF(T4=0,"",T4)</f>
        <v/>
      </c>
      <c r="W4" s="55" t="s">
        <v>75</v>
      </c>
      <c r="X4" s="6">
        <f>IF(W3=$I$2,$C$8,IF($H$3=$J$2,$C$21,IF(W3=$K$2,$C$34,IF(W3=$L$2,$C$47,IF(W3=$M$2,$C$60,0)))))</f>
        <v>0</v>
      </c>
      <c r="Y4" s="5" t="str">
        <f t="shared" ref="Y4:Y14" si="7">IF(X4=0,"",X4)</f>
        <v/>
      </c>
      <c r="AA4" s="55" t="s">
        <v>75</v>
      </c>
      <c r="AB4" s="6">
        <f>IF(AA3=$I$2,$C$8,IF($H$3=$J$2,$C$21,IF(AA3=$K$2,$C$34,IF(AA3=$L$2,$C$47,IF(AA3=$M$2,$C$60,0)))))</f>
        <v>0</v>
      </c>
      <c r="AC4" s="5" t="str">
        <f t="shared" ref="AC4:AC14" si="8">IF(AB4=0,"",AB4)</f>
        <v/>
      </c>
      <c r="AE4" s="55" t="s">
        <v>75</v>
      </c>
      <c r="AF4" s="6">
        <f>IF(AE3=$I$2,$C$8,IF($H$3=$J$2,$C$21,IF(AE3=$K$2,$C$34,IF(AE3=$L$2,$C$47,IF(AE3=$M$2,$C$60,0)))))</f>
        <v>0</v>
      </c>
      <c r="AG4" s="5" t="str">
        <f t="shared" ref="AG4:AG14" si="9">IF(AF4=0,"",AF4)</f>
        <v/>
      </c>
      <c r="AI4" s="55" t="s">
        <v>75</v>
      </c>
      <c r="AJ4" s="6">
        <f>IF(AI3=$I$2,$C$8,IF($H$3=$J$2,$C$21,IF(AI3=$K$2,$C$34,IF(AI3=$L$2,$C$47,IF(AI3=$M$2,$C$60,0)))))</f>
        <v>0</v>
      </c>
      <c r="AK4" s="5" t="str">
        <f t="shared" ref="AK4:AK14" si="10">IF(AJ4=0,"",AJ4)</f>
        <v/>
      </c>
      <c r="AM4" s="55" t="s">
        <v>75</v>
      </c>
      <c r="AN4" s="6">
        <f>IF(AM3=$I$2,$C$8,IF($H$3=$J$2,$C$21,IF(AM3=$K$2,$C$34,IF(AM3=$L$2,$C$47,IF(AM3=$M$2,$C$60,0)))))</f>
        <v>0</v>
      </c>
      <c r="AO4" s="5" t="str">
        <f t="shared" ref="AO4:AO14" si="11">IF(AN4=0,"",AN4)</f>
        <v/>
      </c>
      <c r="AQ4" s="55" t="s">
        <v>75</v>
      </c>
      <c r="AR4" s="6">
        <f>IF(AQ3=$I$2,$C$8,IF($H$3=$J$2,$C$21,IF(AQ3=$K$2,$C$34,IF(AQ3=$L$2,$C$47,IF(AQ3=$M$2,$C$60,0)))))</f>
        <v>0</v>
      </c>
      <c r="AS4" s="5" t="str">
        <f t="shared" ref="AS4:AS14" si="12">IF(AR4=0,"",AR4)</f>
        <v/>
      </c>
      <c r="AU4" s="55" t="s">
        <v>75</v>
      </c>
      <c r="AV4" s="6">
        <f>IF(AU3=$I$2,$C$8,IF($H$3=$J$2,$C$21,IF(AU3=$K$2,$C$34,IF(AU3=$L$2,$C$47,IF(AU3=$M$2,$C$60,0)))))</f>
        <v>0</v>
      </c>
      <c r="AW4" s="5" t="str">
        <f t="shared" ref="AW4:AW14" si="13">IF(AV4=0,"",AV4)</f>
        <v/>
      </c>
      <c r="AY4" s="55" t="s">
        <v>75</v>
      </c>
      <c r="AZ4" s="6">
        <f>IF(AY3=$I$2,$C$8,IF($H$3=$J$2,$C$21,IF(AY3=$K$2,$C$34,IF(AY3=$L$2,$C$47,IF(AY3=$M$2,$C$60,0)))))</f>
        <v>0</v>
      </c>
      <c r="BA4" s="5" t="str">
        <f t="shared" ref="BA4:BA14" si="14">IF(AZ4=0,"",AZ4)</f>
        <v/>
      </c>
      <c r="BC4" s="55" t="s">
        <v>75</v>
      </c>
      <c r="BD4" s="6">
        <f>IF(BC3=$I$2,$C$8,IF($H$3=$J$2,$C$21,IF(BC3=$K$2,$C$34,IF(BC3=$L$2,$C$47,IF(BC3=$M$2,$C$60,0)))))</f>
        <v>0</v>
      </c>
      <c r="BE4" s="5" t="str">
        <f t="shared" ref="BE4:BE14" si="15">IF(BD4=0,"",BD4)</f>
        <v/>
      </c>
      <c r="BG4" s="55" t="s">
        <v>75</v>
      </c>
      <c r="BH4" s="6">
        <f>IF(BG3=$I$2,$C$8,IF($H$3=$J$2,$C$21,IF(BG3=$K$2,$C$34,IF(BG3=$L$2,$C$47,IF(BG3=$M$2,$C$60,0)))))</f>
        <v>0</v>
      </c>
      <c r="BI4" s="5" t="str">
        <f t="shared" ref="BI4:BI14" si="16">IF(BH4=0,"",BH4)</f>
        <v/>
      </c>
      <c r="BK4" s="55" t="s">
        <v>75</v>
      </c>
      <c r="BL4" s="6">
        <f>IF(BK3=$I$2,$C$8,IF($H$3=$J$2,$C$21,IF(BK3=$K$2,$C$34,IF(BK3=$L$2,$C$47,IF(BK3=$M$2,$C$60,0)))))</f>
        <v>0</v>
      </c>
      <c r="BM4" s="5" t="str">
        <f t="shared" ref="BM4:BM14" si="17">IF(BL4=0,"",BL4)</f>
        <v/>
      </c>
      <c r="BO4" s="55" t="s">
        <v>75</v>
      </c>
      <c r="BP4" s="6">
        <f>IF(BO3=$I$2,$C$8,IF($H$3=$J$2,$C$21,IF(BO3=$K$2,$C$34,IF(BO3=$L$2,$C$47,IF(BO3=$M$2,$C$60,0)))))</f>
        <v>0</v>
      </c>
      <c r="BQ4" s="5" t="str">
        <f t="shared" ref="BQ4:BQ14" si="18">IF(BP4=0,"",BP4)</f>
        <v/>
      </c>
      <c r="BS4" s="55" t="s">
        <v>75</v>
      </c>
      <c r="BT4" s="6">
        <f>IF(BS3=$I$2,$C$8,IF($H$3=$J$2,$C$21,IF(BS3=$K$2,$C$34,IF(BS3=$L$2,$C$47,IF(BS3=$M$2,$C$60,0)))))</f>
        <v>0</v>
      </c>
      <c r="BU4" s="5" t="str">
        <f t="shared" ref="BU4:BU14" si="19">IF(BT4=0,"",BT4)</f>
        <v/>
      </c>
    </row>
    <row r="5" spans="2:73" x14ac:dyDescent="0.25">
      <c r="H5" s="55" t="s">
        <v>75</v>
      </c>
      <c r="I5" s="6">
        <f t="shared" si="0"/>
        <v>0</v>
      </c>
      <c r="J5" s="6">
        <f t="shared" si="1"/>
        <v>0</v>
      </c>
      <c r="K5" s="6">
        <f t="shared" si="2"/>
        <v>0</v>
      </c>
      <c r="L5" s="6">
        <f t="shared" si="3"/>
        <v>0</v>
      </c>
      <c r="M5" s="6">
        <f t="shared" si="4"/>
        <v>0</v>
      </c>
      <c r="N5" s="86"/>
      <c r="O5" s="86"/>
      <c r="P5" s="6">
        <f>IF(H3=$I$2,$C$9,IF(H3=$J$2,$C$22,IF(H3=$K$2,$C$35,IF(H3=$L$2,$C$48,IF(H3=$M$2,$C$61,0)))))</f>
        <v>0</v>
      </c>
      <c r="Q5" s="5" t="str">
        <f t="shared" si="5"/>
        <v/>
      </c>
      <c r="S5" s="55" t="s">
        <v>75</v>
      </c>
      <c r="T5" s="6">
        <f>IF(S3=$I$2,$C$9,IF(S3=$J$2,$C$22,IF(S3=$K$2,$C$35,IF(S3=$L$2,$C$48,IF(S3=$M$2,$C$61,0)))))</f>
        <v>0</v>
      </c>
      <c r="U5" s="5" t="str">
        <f t="shared" si="6"/>
        <v/>
      </c>
      <c r="W5" s="55" t="s">
        <v>75</v>
      </c>
      <c r="X5" s="6">
        <f>IF(W3=$I$2,$C$9,IF(W3=$J$2,$C$22,IF(W3=$K$2,$C$35,IF(W3=$L$2,$C$48,IF(W3=$M$2,$C$61,0)))))</f>
        <v>0</v>
      </c>
      <c r="Y5" s="5" t="str">
        <f t="shared" si="7"/>
        <v/>
      </c>
      <c r="AA5" s="55" t="s">
        <v>75</v>
      </c>
      <c r="AB5" s="6">
        <f>IF(AA3=$I$2,$C$9,IF(AA3=$J$2,$C$22,IF(AA3=$K$2,$C$35,IF(AA3=$L$2,$C$48,IF(AA3=$M$2,$C$61,0)))))</f>
        <v>0</v>
      </c>
      <c r="AC5" s="5" t="str">
        <f t="shared" si="8"/>
        <v/>
      </c>
      <c r="AE5" s="55" t="s">
        <v>75</v>
      </c>
      <c r="AF5" s="6">
        <f>IF(AE3=$I$2,$C$9,IF(AE3=$J$2,$C$22,IF(AE3=$K$2,$C$35,IF(AE3=$L$2,$C$48,IF(AE3=$M$2,$C$61,0)))))</f>
        <v>0</v>
      </c>
      <c r="AG5" s="5" t="str">
        <f t="shared" si="9"/>
        <v/>
      </c>
      <c r="AI5" s="55" t="s">
        <v>75</v>
      </c>
      <c r="AJ5" s="6">
        <f>IF(AI3=$I$2,$C$9,IF(AI3=$J$2,$C$22,IF(AI3=$K$2,$C$35,IF(AI3=$L$2,$C$48,IF(AI3=$M$2,$C$61,0)))))</f>
        <v>0</v>
      </c>
      <c r="AK5" s="5" t="str">
        <f t="shared" si="10"/>
        <v/>
      </c>
      <c r="AM5" s="55" t="s">
        <v>75</v>
      </c>
      <c r="AN5" s="6">
        <f>IF(AM3=$I$2,$C$9,IF(AM3=$J$2,$C$22,IF(AM3=$K$2,$C$35,IF(AM3=$L$2,$C$48,IF(AM3=$M$2,$C$61,0)))))</f>
        <v>0</v>
      </c>
      <c r="AO5" s="5" t="str">
        <f t="shared" si="11"/>
        <v/>
      </c>
      <c r="AQ5" s="55" t="s">
        <v>75</v>
      </c>
      <c r="AR5" s="6">
        <f>IF(AQ3=$I$2,$C$9,IF(AQ3=$J$2,$C$22,IF(AQ3=$K$2,$C$35,IF(AQ3=$L$2,$C$48,IF(AQ3=$M$2,$C$61,0)))))</f>
        <v>0</v>
      </c>
      <c r="AS5" s="5" t="str">
        <f t="shared" si="12"/>
        <v/>
      </c>
      <c r="AU5" s="55" t="s">
        <v>75</v>
      </c>
      <c r="AV5" s="6">
        <f>IF(AU3=$I$2,$C$9,IF(AU3=$J$2,$C$22,IF(AU3=$K$2,$C$35,IF(AU3=$L$2,$C$48,IF(AU3=$M$2,$C$61,0)))))</f>
        <v>0</v>
      </c>
      <c r="AW5" s="5" t="str">
        <f t="shared" si="13"/>
        <v/>
      </c>
      <c r="AY5" s="55" t="s">
        <v>75</v>
      </c>
      <c r="AZ5" s="6">
        <f>IF(AY3=$I$2,$C$9,IF(AY3=$J$2,$C$22,IF(AY3=$K$2,$C$35,IF(AY3=$L$2,$C$48,IF(AY3=$M$2,$C$61,0)))))</f>
        <v>0</v>
      </c>
      <c r="BA5" s="5" t="str">
        <f t="shared" si="14"/>
        <v/>
      </c>
      <c r="BC5" s="55" t="s">
        <v>75</v>
      </c>
      <c r="BD5" s="6">
        <f>IF(BC3=$I$2,$C$9,IF(BC3=$J$2,$C$22,IF(BC3=$K$2,$C$35,IF(BC3=$L$2,$C$48,IF(BC3=$M$2,$C$61,0)))))</f>
        <v>0</v>
      </c>
      <c r="BE5" s="5" t="str">
        <f t="shared" si="15"/>
        <v/>
      </c>
      <c r="BG5" s="55" t="s">
        <v>75</v>
      </c>
      <c r="BH5" s="6">
        <f>IF(BG3=$I$2,$C$9,IF(BG3=$J$2,$C$22,IF(BG3=$K$2,$C$35,IF(BG3=$L$2,$C$48,IF(BG3=$M$2,$C$61,0)))))</f>
        <v>0</v>
      </c>
      <c r="BI5" s="5" t="str">
        <f t="shared" si="16"/>
        <v/>
      </c>
      <c r="BK5" s="55" t="s">
        <v>75</v>
      </c>
      <c r="BL5" s="6">
        <f>IF(BK3=$I$2,$C$9,IF(BK3=$J$2,$C$22,IF(BK3=$K$2,$C$35,IF(BK3=$L$2,$C$48,IF(BK3=$M$2,$C$61,0)))))</f>
        <v>0</v>
      </c>
      <c r="BM5" s="5" t="str">
        <f t="shared" si="17"/>
        <v/>
      </c>
      <c r="BO5" s="55" t="s">
        <v>75</v>
      </c>
      <c r="BP5" s="6">
        <f>IF(BO3=$I$2,$C$9,IF(BO3=$J$2,$C$22,IF(BO3=$K$2,$C$35,IF(BO3=$L$2,$C$48,IF(BO3=$M$2,$C$61,0)))))</f>
        <v>0</v>
      </c>
      <c r="BQ5" s="5" t="str">
        <f t="shared" si="18"/>
        <v/>
      </c>
      <c r="BS5" s="55" t="s">
        <v>75</v>
      </c>
      <c r="BT5" s="6">
        <f>IF(BS3=$I$2,$C$9,IF(BS3=$J$2,$C$22,IF(BS3=$K$2,$C$35,IF(BS3=$L$2,$C$48,IF(BS3=$M$2,$C$61,0)))))</f>
        <v>0</v>
      </c>
      <c r="BU5" s="5" t="str">
        <f t="shared" si="19"/>
        <v/>
      </c>
    </row>
    <row r="6" spans="2:73" ht="15.75" thickBot="1" x14ac:dyDescent="0.3">
      <c r="H6" s="55" t="s">
        <v>75</v>
      </c>
      <c r="I6" s="6">
        <f t="shared" si="0"/>
        <v>0</v>
      </c>
      <c r="J6" s="6">
        <f t="shared" si="1"/>
        <v>0</v>
      </c>
      <c r="K6" s="6">
        <f t="shared" si="2"/>
        <v>0</v>
      </c>
      <c r="L6" s="6">
        <f t="shared" si="3"/>
        <v>0</v>
      </c>
      <c r="M6" s="6">
        <f t="shared" si="4"/>
        <v>0</v>
      </c>
      <c r="N6" s="86"/>
      <c r="O6" s="86"/>
      <c r="P6" s="6">
        <f>IF(H3=$I$2,$C$10,IF(H3=$J$2,$C$23,IF(H3=$K$2,$C$36,IF(H3=$L$2,$C$49,IF(H3=$M$2,$C$62,0)))))</f>
        <v>0</v>
      </c>
      <c r="Q6" s="5" t="str">
        <f t="shared" si="5"/>
        <v/>
      </c>
      <c r="S6" s="55" t="s">
        <v>75</v>
      </c>
      <c r="T6" s="6">
        <f>IF(S3=$I$2,$C$10,IF(S3=$J$2,$C$23,IF(S3=$K$2,$C$36,IF(S3=$L$2,$C$49,IF(S3=$M$2,$C$62,0)))))</f>
        <v>0</v>
      </c>
      <c r="U6" s="5" t="str">
        <f t="shared" si="6"/>
        <v/>
      </c>
      <c r="W6" s="55" t="s">
        <v>75</v>
      </c>
      <c r="X6" s="6">
        <f>IF(W3=$I$2,$C$10,IF(W3=$J$2,$C$23,IF(W3=$K$2,$C$36,IF(W3=$L$2,$C$49,IF(W3=$M$2,$C$62,0)))))</f>
        <v>0</v>
      </c>
      <c r="Y6" s="5" t="str">
        <f t="shared" si="7"/>
        <v/>
      </c>
      <c r="AA6" s="55" t="s">
        <v>75</v>
      </c>
      <c r="AB6" s="6">
        <f>IF(AA3=$I$2,$C$10,IF(AA3=$J$2,$C$23,IF(AA3=$K$2,$C$36,IF(AA3=$L$2,$C$49,IF(AA3=$M$2,$C$62,0)))))</f>
        <v>0</v>
      </c>
      <c r="AC6" s="5" t="str">
        <f t="shared" si="8"/>
        <v/>
      </c>
      <c r="AE6" s="55" t="s">
        <v>75</v>
      </c>
      <c r="AF6" s="6">
        <f>IF(AE3=$I$2,$C$10,IF(AE3=$J$2,$C$23,IF(AE3=$K$2,$C$36,IF(AE3=$L$2,$C$49,IF(AE3=$M$2,$C$62,0)))))</f>
        <v>0</v>
      </c>
      <c r="AG6" s="5" t="str">
        <f t="shared" si="9"/>
        <v/>
      </c>
      <c r="AI6" s="55" t="s">
        <v>75</v>
      </c>
      <c r="AJ6" s="6">
        <f>IF(AI3=$I$2,$C$10,IF(AI3=$J$2,$C$23,IF(AI3=$K$2,$C$36,IF(AI3=$L$2,$C$49,IF(AI3=$M$2,$C$62,0)))))</f>
        <v>0</v>
      </c>
      <c r="AK6" s="5" t="str">
        <f t="shared" si="10"/>
        <v/>
      </c>
      <c r="AM6" s="55" t="s">
        <v>75</v>
      </c>
      <c r="AN6" s="6">
        <f>IF(AM3=$I$2,$C$10,IF(AM3=$J$2,$C$23,IF(AM3=$K$2,$C$36,IF(AM3=$L$2,$C$49,IF(AM3=$M$2,$C$62,0)))))</f>
        <v>0</v>
      </c>
      <c r="AO6" s="5" t="str">
        <f t="shared" si="11"/>
        <v/>
      </c>
      <c r="AQ6" s="55" t="s">
        <v>75</v>
      </c>
      <c r="AR6" s="6">
        <f>IF(AQ3=$I$2,$C$10,IF(AQ3=$J$2,$C$23,IF(AQ3=$K$2,$C$36,IF(AQ3=$L$2,$C$49,IF(AQ3=$M$2,$C$62,0)))))</f>
        <v>0</v>
      </c>
      <c r="AS6" s="5" t="str">
        <f t="shared" si="12"/>
        <v/>
      </c>
      <c r="AU6" s="55" t="s">
        <v>75</v>
      </c>
      <c r="AV6" s="6">
        <f>IF(AU3=$I$2,$C$10,IF(AU3=$J$2,$C$23,IF(AU3=$K$2,$C$36,IF(AU3=$L$2,$C$49,IF(AU3=$M$2,$C$62,0)))))</f>
        <v>0</v>
      </c>
      <c r="AW6" s="5" t="str">
        <f t="shared" si="13"/>
        <v/>
      </c>
      <c r="AY6" s="55" t="s">
        <v>75</v>
      </c>
      <c r="AZ6" s="6">
        <f>IF(AY3=$I$2,$C$10,IF(AY3=$J$2,$C$23,IF(AY3=$K$2,$C$36,IF(AY3=$L$2,$C$49,IF(AY3=$M$2,$C$62,0)))))</f>
        <v>0</v>
      </c>
      <c r="BA6" s="5" t="str">
        <f t="shared" si="14"/>
        <v/>
      </c>
      <c r="BC6" s="55" t="s">
        <v>75</v>
      </c>
      <c r="BD6" s="6">
        <f>IF(BC3=$I$2,$C$10,IF(BC3=$J$2,$C$23,IF(BC3=$K$2,$C$36,IF(BC3=$L$2,$C$49,IF(BC3=$M$2,$C$62,0)))))</f>
        <v>0</v>
      </c>
      <c r="BE6" s="5" t="str">
        <f t="shared" si="15"/>
        <v/>
      </c>
      <c r="BG6" s="55" t="s">
        <v>75</v>
      </c>
      <c r="BH6" s="6">
        <f>IF(BG3=$I$2,$C$10,IF(BG3=$J$2,$C$23,IF(BG3=$K$2,$C$36,IF(BG3=$L$2,$C$49,IF(BG3=$M$2,$C$62,0)))))</f>
        <v>0</v>
      </c>
      <c r="BI6" s="5" t="str">
        <f t="shared" si="16"/>
        <v/>
      </c>
      <c r="BK6" s="55" t="s">
        <v>75</v>
      </c>
      <c r="BL6" s="6">
        <f>IF(BK3=$I$2,$C$10,IF(BK3=$J$2,$C$23,IF(BK3=$K$2,$C$36,IF(BK3=$L$2,$C$49,IF(BK3=$M$2,$C$62,0)))))</f>
        <v>0</v>
      </c>
      <c r="BM6" s="5" t="str">
        <f t="shared" si="17"/>
        <v/>
      </c>
      <c r="BO6" s="55" t="s">
        <v>75</v>
      </c>
      <c r="BP6" s="6">
        <f>IF(BO3=$I$2,$C$10,IF(BO3=$J$2,$C$23,IF(BO3=$K$2,$C$36,IF(BO3=$L$2,$C$49,IF(BO3=$M$2,$C$62,0)))))</f>
        <v>0</v>
      </c>
      <c r="BQ6" s="5" t="str">
        <f t="shared" si="18"/>
        <v/>
      </c>
      <c r="BS6" s="55" t="s">
        <v>75</v>
      </c>
      <c r="BT6" s="6">
        <f>IF(BS3=$I$2,$C$10,IF(BS3=$J$2,$C$23,IF(BS3=$K$2,$C$36,IF(BS3=$L$2,$C$49,IF(BS3=$M$2,$C$62,0)))))</f>
        <v>0</v>
      </c>
      <c r="BU6" s="5" t="str">
        <f t="shared" si="19"/>
        <v/>
      </c>
    </row>
    <row r="7" spans="2:73" x14ac:dyDescent="0.25">
      <c r="B7" s="23" t="s">
        <v>296</v>
      </c>
      <c r="C7" s="32" t="s">
        <v>297</v>
      </c>
      <c r="H7" s="55" t="s">
        <v>75</v>
      </c>
      <c r="I7" s="6">
        <f t="shared" si="0"/>
        <v>0</v>
      </c>
      <c r="J7" s="6">
        <f t="shared" si="1"/>
        <v>0</v>
      </c>
      <c r="K7" s="6">
        <f t="shared" si="2"/>
        <v>0</v>
      </c>
      <c r="L7" s="6">
        <f t="shared" si="3"/>
        <v>0</v>
      </c>
      <c r="M7" s="6">
        <f t="shared" si="4"/>
        <v>0</v>
      </c>
      <c r="N7" s="86"/>
      <c r="O7" s="86"/>
      <c r="P7" s="6">
        <f>IF(H3=$I$2,$C$11,IF(H3=$J$2,$C$24,IF(H3=$K$2,$C$37,IF(H3=$L$2,$C$50,IF(H3=$M$2,$C$63,0)))))</f>
        <v>0</v>
      </c>
      <c r="Q7" s="5" t="str">
        <f t="shared" si="5"/>
        <v/>
      </c>
      <c r="S7" s="55" t="s">
        <v>75</v>
      </c>
      <c r="T7" s="6">
        <f>IF(S3=$I$2,$C$11,IF(S3=$J$2,$C$24,IF(S3=$K$2,$C$37,IF(S3=$L$2,$C$50,IF(S3=$M$2,$C$63,0)))))</f>
        <v>0</v>
      </c>
      <c r="U7" s="5" t="str">
        <f t="shared" si="6"/>
        <v/>
      </c>
      <c r="W7" s="55" t="s">
        <v>75</v>
      </c>
      <c r="X7" s="6">
        <f>IF(W3=$I$2,$C$11,IF(W3=$J$2,$C$24,IF(W3=$K$2,$C$37,IF(W3=$L$2,$C$50,IF(W3=$M$2,$C$63,0)))))</f>
        <v>0</v>
      </c>
      <c r="Y7" s="5" t="str">
        <f t="shared" si="7"/>
        <v/>
      </c>
      <c r="AA7" s="55" t="s">
        <v>75</v>
      </c>
      <c r="AB7" s="6">
        <f>IF(AA3=$I$2,$C$11,IF(AA3=$J$2,$C$24,IF(AA3=$K$2,$C$37,IF(AA3=$L$2,$C$50,IF(AA3=$M$2,$C$63,0)))))</f>
        <v>0</v>
      </c>
      <c r="AC7" s="5" t="str">
        <f t="shared" si="8"/>
        <v/>
      </c>
      <c r="AE7" s="55" t="s">
        <v>75</v>
      </c>
      <c r="AF7" s="6">
        <f>IF(AE3=$I$2,$C$11,IF(AE3=$J$2,$C$24,IF(AE3=$K$2,$C$37,IF(AE3=$L$2,$C$50,IF(AE3=$M$2,$C$63,0)))))</f>
        <v>0</v>
      </c>
      <c r="AG7" s="5" t="str">
        <f t="shared" si="9"/>
        <v/>
      </c>
      <c r="AI7" s="55" t="s">
        <v>75</v>
      </c>
      <c r="AJ7" s="6">
        <f>IF(AI3=$I$2,$C$11,IF(AI3=$J$2,$C$24,IF(AI3=$K$2,$C$37,IF(AI3=$L$2,$C$50,IF(AI3=$M$2,$C$63,0)))))</f>
        <v>0</v>
      </c>
      <c r="AK7" s="5" t="str">
        <f t="shared" si="10"/>
        <v/>
      </c>
      <c r="AM7" s="55" t="s">
        <v>75</v>
      </c>
      <c r="AN7" s="6">
        <f>IF(AM3=$I$2,$C$11,IF(AM3=$J$2,$C$24,IF(AM3=$K$2,$C$37,IF(AM3=$L$2,$C$50,IF(AM3=$M$2,$C$63,0)))))</f>
        <v>0</v>
      </c>
      <c r="AO7" s="5" t="str">
        <f t="shared" si="11"/>
        <v/>
      </c>
      <c r="AQ7" s="55" t="s">
        <v>75</v>
      </c>
      <c r="AR7" s="6">
        <f>IF(AQ3=$I$2,$C$11,IF(AQ3=$J$2,$C$24,IF(AQ3=$K$2,$C$37,IF(AQ3=$L$2,$C$50,IF(AQ3=$M$2,$C$63,0)))))</f>
        <v>0</v>
      </c>
      <c r="AS7" s="5" t="str">
        <f t="shared" si="12"/>
        <v/>
      </c>
      <c r="AU7" s="55" t="s">
        <v>75</v>
      </c>
      <c r="AV7" s="6">
        <f>IF(AU3=$I$2,$C$11,IF(AU3=$J$2,$C$24,IF(AU3=$K$2,$C$37,IF(AU3=$L$2,$C$50,IF(AU3=$M$2,$C$63,0)))))</f>
        <v>0</v>
      </c>
      <c r="AW7" s="5" t="str">
        <f t="shared" si="13"/>
        <v/>
      </c>
      <c r="AY7" s="55" t="s">
        <v>75</v>
      </c>
      <c r="AZ7" s="6">
        <f>IF(AY3=$I$2,$C$11,IF(AY3=$J$2,$C$24,IF(AY3=$K$2,$C$37,IF(AY3=$L$2,$C$50,IF(AY3=$M$2,$C$63,0)))))</f>
        <v>0</v>
      </c>
      <c r="BA7" s="5" t="str">
        <f t="shared" si="14"/>
        <v/>
      </c>
      <c r="BC7" s="55" t="s">
        <v>75</v>
      </c>
      <c r="BD7" s="6">
        <f>IF(BC3=$I$2,$C$11,IF(BC3=$J$2,$C$24,IF(BC3=$K$2,$C$37,IF(BC3=$L$2,$C$50,IF(BC3=$M$2,$C$63,0)))))</f>
        <v>0</v>
      </c>
      <c r="BE7" s="5" t="str">
        <f t="shared" si="15"/>
        <v/>
      </c>
      <c r="BG7" s="55" t="s">
        <v>75</v>
      </c>
      <c r="BH7" s="6">
        <f>IF(BG3=$I$2,$C$11,IF(BG3=$J$2,$C$24,IF(BG3=$K$2,$C$37,IF(BG3=$L$2,$C$50,IF(BG3=$M$2,$C$63,0)))))</f>
        <v>0</v>
      </c>
      <c r="BI7" s="5" t="str">
        <f t="shared" si="16"/>
        <v/>
      </c>
      <c r="BK7" s="55" t="s">
        <v>75</v>
      </c>
      <c r="BL7" s="6">
        <f>IF(BK3=$I$2,$C$11,IF(BK3=$J$2,$C$24,IF(BK3=$K$2,$C$37,IF(BK3=$L$2,$C$50,IF(BK3=$M$2,$C$63,0)))))</f>
        <v>0</v>
      </c>
      <c r="BM7" s="5" t="str">
        <f t="shared" si="17"/>
        <v/>
      </c>
      <c r="BO7" s="55" t="s">
        <v>75</v>
      </c>
      <c r="BP7" s="6">
        <f>IF(BO3=$I$2,$C$11,IF(BO3=$J$2,$C$24,IF(BO3=$K$2,$C$37,IF(BO3=$L$2,$C$50,IF(BO3=$M$2,$C$63,0)))))</f>
        <v>0</v>
      </c>
      <c r="BQ7" s="5" t="str">
        <f t="shared" si="18"/>
        <v/>
      </c>
      <c r="BS7" s="55" t="s">
        <v>75</v>
      </c>
      <c r="BT7" s="6">
        <f>IF(BS3=$I$2,$C$11,IF(BS3=$J$2,$C$24,IF(BS3=$K$2,$C$37,IF(BS3=$L$2,$C$50,IF(BS3=$M$2,$C$63,0)))))</f>
        <v>0</v>
      </c>
      <c r="BU7" s="5" t="str">
        <f t="shared" si="19"/>
        <v/>
      </c>
    </row>
    <row r="8" spans="2:73" x14ac:dyDescent="0.25">
      <c r="B8" s="4"/>
      <c r="C8" s="33" t="s">
        <v>298</v>
      </c>
      <c r="H8" s="55" t="s">
        <v>75</v>
      </c>
      <c r="I8" s="6">
        <f t="shared" si="0"/>
        <v>0</v>
      </c>
      <c r="J8" s="6">
        <f t="shared" si="1"/>
        <v>0</v>
      </c>
      <c r="K8" s="6">
        <f t="shared" si="2"/>
        <v>0</v>
      </c>
      <c r="L8" s="6">
        <f t="shared" si="3"/>
        <v>0</v>
      </c>
      <c r="M8" s="6">
        <f t="shared" si="4"/>
        <v>0</v>
      </c>
      <c r="N8" s="86"/>
      <c r="O8" s="86"/>
      <c r="P8" s="6">
        <f>IF(H3=$I$2,$C$12,IF(H3=$J$2,$C$25,IF(H3=$K$2,$C$38,IF(H3=$L$2,$C$51,IF(H3=$M$2,$C$64,0)))))</f>
        <v>0</v>
      </c>
      <c r="Q8" s="5" t="str">
        <f t="shared" si="5"/>
        <v/>
      </c>
      <c r="S8" s="55" t="s">
        <v>75</v>
      </c>
      <c r="T8" s="6">
        <f>IF(S3=$I$2,$C$12,IF(S3=$J$2,$C$25,IF(S3=$K$2,$C$38,IF(S3=$L$2,$C$51,IF(S3=$M$2,$C$64,0)))))</f>
        <v>0</v>
      </c>
      <c r="U8" s="5" t="str">
        <f t="shared" si="6"/>
        <v/>
      </c>
      <c r="W8" s="55" t="s">
        <v>75</v>
      </c>
      <c r="X8" s="6">
        <f>IF(W3=$I$2,$C$12,IF(W3=$J$2,$C$25,IF(W3=$K$2,$C$38,IF(W3=$L$2,$C$51,IF(W3=$M$2,$C$64,0)))))</f>
        <v>0</v>
      </c>
      <c r="Y8" s="5" t="str">
        <f t="shared" si="7"/>
        <v/>
      </c>
      <c r="AA8" s="55" t="s">
        <v>75</v>
      </c>
      <c r="AB8" s="6">
        <f>IF(AA3=$I$2,$C$12,IF(AA3=$J$2,$C$25,IF(AA3=$K$2,$C$38,IF(AA3=$L$2,$C$51,IF(AA3=$M$2,$C$64,0)))))</f>
        <v>0</v>
      </c>
      <c r="AC8" s="5" t="str">
        <f t="shared" si="8"/>
        <v/>
      </c>
      <c r="AE8" s="55" t="s">
        <v>75</v>
      </c>
      <c r="AF8" s="6">
        <f>IF(AE3=$I$2,$C$12,IF(AE3=$J$2,$C$25,IF(AE3=$K$2,$C$38,IF(AE3=$L$2,$C$51,IF(AE3=$M$2,$C$64,0)))))</f>
        <v>0</v>
      </c>
      <c r="AG8" s="5" t="str">
        <f t="shared" si="9"/>
        <v/>
      </c>
      <c r="AI8" s="55" t="s">
        <v>75</v>
      </c>
      <c r="AJ8" s="6">
        <f>IF(AI3=$I$2,$C$12,IF(AI3=$J$2,$C$25,IF(AI3=$K$2,$C$38,IF(AI3=$L$2,$C$51,IF(AI3=$M$2,$C$64,0)))))</f>
        <v>0</v>
      </c>
      <c r="AK8" s="5" t="str">
        <f t="shared" si="10"/>
        <v/>
      </c>
      <c r="AM8" s="55" t="s">
        <v>75</v>
      </c>
      <c r="AN8" s="6">
        <f>IF(AM3=$I$2,$C$12,IF(AM3=$J$2,$C$25,IF(AM3=$K$2,$C$38,IF(AM3=$L$2,$C$51,IF(AM3=$M$2,$C$64,0)))))</f>
        <v>0</v>
      </c>
      <c r="AO8" s="5" t="str">
        <f t="shared" si="11"/>
        <v/>
      </c>
      <c r="AQ8" s="55" t="s">
        <v>75</v>
      </c>
      <c r="AR8" s="6">
        <f>IF(AQ3=$I$2,$C$12,IF(AQ3=$J$2,$C$25,IF(AQ3=$K$2,$C$38,IF(AQ3=$L$2,$C$51,IF(AQ3=$M$2,$C$64,0)))))</f>
        <v>0</v>
      </c>
      <c r="AS8" s="5" t="str">
        <f t="shared" si="12"/>
        <v/>
      </c>
      <c r="AU8" s="55" t="s">
        <v>75</v>
      </c>
      <c r="AV8" s="6">
        <f>IF(AU3=$I$2,$C$12,IF(AU3=$J$2,$C$25,IF(AU3=$K$2,$C$38,IF(AU3=$L$2,$C$51,IF(AU3=$M$2,$C$64,0)))))</f>
        <v>0</v>
      </c>
      <c r="AW8" s="5" t="str">
        <f t="shared" si="13"/>
        <v/>
      </c>
      <c r="AY8" s="55" t="s">
        <v>75</v>
      </c>
      <c r="AZ8" s="6">
        <f>IF(AY3=$I$2,$C$12,IF(AY3=$J$2,$C$25,IF(AY3=$K$2,$C$38,IF(AY3=$L$2,$C$51,IF(AY3=$M$2,$C$64,0)))))</f>
        <v>0</v>
      </c>
      <c r="BA8" s="5" t="str">
        <f t="shared" si="14"/>
        <v/>
      </c>
      <c r="BC8" s="55" t="s">
        <v>75</v>
      </c>
      <c r="BD8" s="6">
        <f>IF(BC3=$I$2,$C$12,IF(BC3=$J$2,$C$25,IF(BC3=$K$2,$C$38,IF(BC3=$L$2,$C$51,IF(BC3=$M$2,$C$64,0)))))</f>
        <v>0</v>
      </c>
      <c r="BE8" s="5" t="str">
        <f t="shared" si="15"/>
        <v/>
      </c>
      <c r="BG8" s="55" t="s">
        <v>75</v>
      </c>
      <c r="BH8" s="6">
        <f>IF(BG3=$I$2,$C$12,IF(BG3=$J$2,$C$25,IF(BG3=$K$2,$C$38,IF(BG3=$L$2,$C$51,IF(BG3=$M$2,$C$64,0)))))</f>
        <v>0</v>
      </c>
      <c r="BI8" s="5" t="str">
        <f t="shared" si="16"/>
        <v/>
      </c>
      <c r="BK8" s="55" t="s">
        <v>75</v>
      </c>
      <c r="BL8" s="6">
        <f>IF(BK3=$I$2,$C$12,IF(BK3=$J$2,$C$25,IF(BK3=$K$2,$C$38,IF(BK3=$L$2,$C$51,IF(BK3=$M$2,$C$64,0)))))</f>
        <v>0</v>
      </c>
      <c r="BM8" s="5" t="str">
        <f t="shared" si="17"/>
        <v/>
      </c>
      <c r="BO8" s="55" t="s">
        <v>75</v>
      </c>
      <c r="BP8" s="6">
        <f>IF(BO3=$I$2,$C$12,IF(BO3=$J$2,$C$25,IF(BO3=$K$2,$C$38,IF(BO3=$L$2,$C$51,IF(BO3=$M$2,$C$64,0)))))</f>
        <v>0</v>
      </c>
      <c r="BQ8" s="5" t="str">
        <f t="shared" si="18"/>
        <v/>
      </c>
      <c r="BS8" s="55" t="s">
        <v>75</v>
      </c>
      <c r="BT8" s="6">
        <f>IF(BS3=$I$2,$C$12,IF(BS3=$J$2,$C$25,IF(BS3=$K$2,$C$38,IF(BS3=$L$2,$C$51,IF(BS3=$M$2,$C$64,0)))))</f>
        <v>0</v>
      </c>
      <c r="BU8" s="5" t="str">
        <f t="shared" si="19"/>
        <v/>
      </c>
    </row>
    <row r="9" spans="2:73" x14ac:dyDescent="0.25">
      <c r="B9" s="4"/>
      <c r="C9" s="33" t="s">
        <v>299</v>
      </c>
      <c r="H9" s="55" t="s">
        <v>75</v>
      </c>
      <c r="I9" s="6">
        <f t="shared" si="0"/>
        <v>0</v>
      </c>
      <c r="J9" s="6">
        <f t="shared" si="1"/>
        <v>0</v>
      </c>
      <c r="K9" s="6">
        <f t="shared" si="2"/>
        <v>0</v>
      </c>
      <c r="L9" s="6">
        <f t="shared" si="3"/>
        <v>0</v>
      </c>
      <c r="M9" s="6">
        <f t="shared" si="4"/>
        <v>0</v>
      </c>
      <c r="N9" s="86"/>
      <c r="O9" s="86"/>
      <c r="P9" s="6">
        <f>IF(H3=$I$2,$C$13,IF(H3=$J$2,$C$26,IF(H3=$K$2,$C$39,IF(H3=$L$2,$C$52,IF(H3=$M$2,$C$65,0)))))</f>
        <v>0</v>
      </c>
      <c r="Q9" s="5" t="str">
        <f t="shared" si="5"/>
        <v/>
      </c>
      <c r="S9" s="55" t="s">
        <v>75</v>
      </c>
      <c r="T9" s="6">
        <f>IF(S3=$I$2,$C$13,IF(S3=$J$2,$C$26,IF(S3=$K$2,$C$39,IF(S3=$L$2,$C$52,IF(S3=$M$2,$C$65,0)))))</f>
        <v>0</v>
      </c>
      <c r="U9" s="5" t="str">
        <f t="shared" si="6"/>
        <v/>
      </c>
      <c r="W9" s="55" t="s">
        <v>75</v>
      </c>
      <c r="X9" s="6">
        <f>IF(W3=$I$2,$C$13,IF(W3=$J$2,$C$26,IF(W3=$K$2,$C$39,IF(W3=$L$2,$C$52,IF(W3=$M$2,$C$65,0)))))</f>
        <v>0</v>
      </c>
      <c r="Y9" s="5" t="str">
        <f t="shared" si="7"/>
        <v/>
      </c>
      <c r="AA9" s="55" t="s">
        <v>75</v>
      </c>
      <c r="AB9" s="6">
        <f>IF(AA3=$I$2,$C$13,IF(AA3=$J$2,$C$26,IF(AA3=$K$2,$C$39,IF(AA3=$L$2,$C$52,IF(AA3=$M$2,$C$65,0)))))</f>
        <v>0</v>
      </c>
      <c r="AC9" s="5" t="str">
        <f t="shared" si="8"/>
        <v/>
      </c>
      <c r="AE9" s="55" t="s">
        <v>75</v>
      </c>
      <c r="AF9" s="6">
        <f>IF(AE3=$I$2,$C$13,IF(AE3=$J$2,$C$26,IF(AE3=$K$2,$C$39,IF(AE3=$L$2,$C$52,IF(AE3=$M$2,$C$65,0)))))</f>
        <v>0</v>
      </c>
      <c r="AG9" s="5" t="str">
        <f t="shared" si="9"/>
        <v/>
      </c>
      <c r="AI9" s="55" t="s">
        <v>75</v>
      </c>
      <c r="AJ9" s="6">
        <f>IF(AI3=$I$2,$C$13,IF(AI3=$J$2,$C$26,IF(AI3=$K$2,$C$39,IF(AI3=$L$2,$C$52,IF(AI3=$M$2,$C$65,0)))))</f>
        <v>0</v>
      </c>
      <c r="AK9" s="5" t="str">
        <f t="shared" si="10"/>
        <v/>
      </c>
      <c r="AM9" s="55" t="s">
        <v>75</v>
      </c>
      <c r="AN9" s="6">
        <f>IF(AM3=$I$2,$C$13,IF(AM3=$J$2,$C$26,IF(AM3=$K$2,$C$39,IF(AM3=$L$2,$C$52,IF(AM3=$M$2,$C$65,0)))))</f>
        <v>0</v>
      </c>
      <c r="AO9" s="5" t="str">
        <f t="shared" si="11"/>
        <v/>
      </c>
      <c r="AQ9" s="55" t="s">
        <v>75</v>
      </c>
      <c r="AR9" s="6">
        <f>IF(AQ3=$I$2,$C$13,IF(AQ3=$J$2,$C$26,IF(AQ3=$K$2,$C$39,IF(AQ3=$L$2,$C$52,IF(AQ3=$M$2,$C$65,0)))))</f>
        <v>0</v>
      </c>
      <c r="AS9" s="5" t="str">
        <f t="shared" si="12"/>
        <v/>
      </c>
      <c r="AU9" s="55" t="s">
        <v>75</v>
      </c>
      <c r="AV9" s="6">
        <f>IF(AU3=$I$2,$C$13,IF(AU3=$J$2,$C$26,IF(AU3=$K$2,$C$39,IF(AU3=$L$2,$C$52,IF(AU3=$M$2,$C$65,0)))))</f>
        <v>0</v>
      </c>
      <c r="AW9" s="5" t="str">
        <f t="shared" si="13"/>
        <v/>
      </c>
      <c r="AY9" s="55" t="s">
        <v>75</v>
      </c>
      <c r="AZ9" s="6">
        <f>IF(AY3=$I$2,$C$13,IF(AY3=$J$2,$C$26,IF(AY3=$K$2,$C$39,IF(AY3=$L$2,$C$52,IF(AY3=$M$2,$C$65,0)))))</f>
        <v>0</v>
      </c>
      <c r="BA9" s="5" t="str">
        <f t="shared" si="14"/>
        <v/>
      </c>
      <c r="BC9" s="55" t="s">
        <v>75</v>
      </c>
      <c r="BD9" s="6">
        <f>IF(BC3=$I$2,$C$13,IF(BC3=$J$2,$C$26,IF(BC3=$K$2,$C$39,IF(BC3=$L$2,$C$52,IF(BC3=$M$2,$C$65,0)))))</f>
        <v>0</v>
      </c>
      <c r="BE9" s="5" t="str">
        <f t="shared" si="15"/>
        <v/>
      </c>
      <c r="BG9" s="55" t="s">
        <v>75</v>
      </c>
      <c r="BH9" s="6">
        <f>IF(BG3=$I$2,$C$13,IF(BG3=$J$2,$C$26,IF(BG3=$K$2,$C$39,IF(BG3=$L$2,$C$52,IF(BG3=$M$2,$C$65,0)))))</f>
        <v>0</v>
      </c>
      <c r="BI9" s="5" t="str">
        <f t="shared" si="16"/>
        <v/>
      </c>
      <c r="BK9" s="55" t="s">
        <v>75</v>
      </c>
      <c r="BL9" s="6">
        <f>IF(BK3=$I$2,$C$13,IF(BK3=$J$2,$C$26,IF(BK3=$K$2,$C$39,IF(BK3=$L$2,$C$52,IF(BK3=$M$2,$C$65,0)))))</f>
        <v>0</v>
      </c>
      <c r="BM9" s="5" t="str">
        <f t="shared" si="17"/>
        <v/>
      </c>
      <c r="BO9" s="55" t="s">
        <v>75</v>
      </c>
      <c r="BP9" s="6">
        <f>IF(BO3=$I$2,$C$13,IF(BO3=$J$2,$C$26,IF(BO3=$K$2,$C$39,IF(BO3=$L$2,$C$52,IF(BO3=$M$2,$C$65,0)))))</f>
        <v>0</v>
      </c>
      <c r="BQ9" s="5" t="str">
        <f t="shared" si="18"/>
        <v/>
      </c>
      <c r="BS9" s="55" t="s">
        <v>75</v>
      </c>
      <c r="BT9" s="6">
        <f>IF(BS3=$I$2,$C$13,IF(BS3=$J$2,$C$26,IF(BS3=$K$2,$C$39,IF(BS3=$L$2,$C$52,IF(BS3=$M$2,$C$65,0)))))</f>
        <v>0</v>
      </c>
      <c r="BU9" s="5" t="str">
        <f t="shared" si="19"/>
        <v/>
      </c>
    </row>
    <row r="10" spans="2:73" x14ac:dyDescent="0.25">
      <c r="B10" s="4"/>
      <c r="C10" s="33" t="s">
        <v>300</v>
      </c>
      <c r="H10" s="55" t="s">
        <v>75</v>
      </c>
      <c r="I10" s="6">
        <f t="shared" si="0"/>
        <v>0</v>
      </c>
      <c r="J10" s="6">
        <f t="shared" si="1"/>
        <v>0</v>
      </c>
      <c r="K10" s="6">
        <f t="shared" si="2"/>
        <v>0</v>
      </c>
      <c r="L10" s="6">
        <f t="shared" si="3"/>
        <v>0</v>
      </c>
      <c r="M10" s="6">
        <f t="shared" si="4"/>
        <v>0</v>
      </c>
      <c r="N10" s="86"/>
      <c r="O10" s="86"/>
      <c r="P10" s="6">
        <f>IF(H3=$I$2,$C$14,IF($H$3=$J$2,$C$27,IF(H3=$K$2,$C$40,IF(H3=$L$2,$C$53,IF(H3=$M$2,$C$66,0)))))</f>
        <v>0</v>
      </c>
      <c r="Q10" s="5" t="str">
        <f t="shared" si="5"/>
        <v/>
      </c>
      <c r="S10" s="55" t="s">
        <v>75</v>
      </c>
      <c r="T10" s="6">
        <f>IF(S3=$I$2,$C$14,IF($H$3=$J$2,$C$27,IF(S3=$K$2,$C$40,IF(S3=$L$2,$C$53,IF(S3=$M$2,$C$66,0)))))</f>
        <v>0</v>
      </c>
      <c r="U10" s="5" t="str">
        <f t="shared" si="6"/>
        <v/>
      </c>
      <c r="W10" s="55" t="s">
        <v>75</v>
      </c>
      <c r="X10" s="6">
        <f>IF(W3=$I$2,$C$14,IF($H$3=$J$2,$C$27,IF(W3=$K$2,$C$40,IF(W3=$L$2,$C$53,IF(W3=$M$2,$C$66,0)))))</f>
        <v>0</v>
      </c>
      <c r="Y10" s="5" t="str">
        <f t="shared" si="7"/>
        <v/>
      </c>
      <c r="AA10" s="55" t="s">
        <v>75</v>
      </c>
      <c r="AB10" s="6">
        <f>IF(AA3=$I$2,$C$14,IF($H$3=$J$2,$C$27,IF(AA3=$K$2,$C$40,IF(AA3=$L$2,$C$53,IF(AA3=$M$2,$C$66,0)))))</f>
        <v>0</v>
      </c>
      <c r="AC10" s="5" t="str">
        <f t="shared" si="8"/>
        <v/>
      </c>
      <c r="AE10" s="55" t="s">
        <v>75</v>
      </c>
      <c r="AF10" s="6">
        <f>IF(AE3=$I$2,$C$14,IF($H$3=$J$2,$C$27,IF(AE3=$K$2,$C$40,IF(AE3=$L$2,$C$53,IF(AE3=$M$2,$C$66,0)))))</f>
        <v>0</v>
      </c>
      <c r="AG10" s="5" t="str">
        <f t="shared" si="9"/>
        <v/>
      </c>
      <c r="AI10" s="55" t="s">
        <v>75</v>
      </c>
      <c r="AJ10" s="6">
        <f>IF(AI3=$I$2,$C$14,IF($H$3=$J$2,$C$27,IF(AI3=$K$2,$C$40,IF(AI3=$L$2,$C$53,IF(AI3=$M$2,$C$66,0)))))</f>
        <v>0</v>
      </c>
      <c r="AK10" s="5" t="str">
        <f t="shared" si="10"/>
        <v/>
      </c>
      <c r="AM10" s="55" t="s">
        <v>75</v>
      </c>
      <c r="AN10" s="6">
        <f>IF(AM3=$I$2,$C$14,IF($H$3=$J$2,$C$27,IF(AM3=$K$2,$C$40,IF(AM3=$L$2,$C$53,IF(AM3=$M$2,$C$66,0)))))</f>
        <v>0</v>
      </c>
      <c r="AO10" s="5" t="str">
        <f t="shared" si="11"/>
        <v/>
      </c>
      <c r="AQ10" s="55" t="s">
        <v>75</v>
      </c>
      <c r="AR10" s="6">
        <f>IF(AQ3=$I$2,$C$14,IF($H$3=$J$2,$C$27,IF(AQ3=$K$2,$C$40,IF(AQ3=$L$2,$C$53,IF(AQ3=$M$2,$C$66,0)))))</f>
        <v>0</v>
      </c>
      <c r="AS10" s="5" t="str">
        <f t="shared" si="12"/>
        <v/>
      </c>
      <c r="AU10" s="55" t="s">
        <v>75</v>
      </c>
      <c r="AV10" s="6">
        <f>IF(AU3=$I$2,$C$14,IF($H$3=$J$2,$C$27,IF(AU3=$K$2,$C$40,IF(AU3=$L$2,$C$53,IF(AU3=$M$2,$C$66,0)))))</f>
        <v>0</v>
      </c>
      <c r="AW10" s="5" t="str">
        <f t="shared" si="13"/>
        <v/>
      </c>
      <c r="AY10" s="55" t="s">
        <v>75</v>
      </c>
      <c r="AZ10" s="6">
        <f>IF(AY3=$I$2,$C$14,IF($H$3=$J$2,$C$27,IF(AY3=$K$2,$C$40,IF(AY3=$L$2,$C$53,IF(AY3=$M$2,$C$66,0)))))</f>
        <v>0</v>
      </c>
      <c r="BA10" s="5" t="str">
        <f t="shared" si="14"/>
        <v/>
      </c>
      <c r="BC10" s="55" t="s">
        <v>75</v>
      </c>
      <c r="BD10" s="6">
        <f>IF(BC3=$I$2,$C$14,IF($H$3=$J$2,$C$27,IF(BC3=$K$2,$C$40,IF(BC3=$L$2,$C$53,IF(BC3=$M$2,$C$66,0)))))</f>
        <v>0</v>
      </c>
      <c r="BE10" s="5" t="str">
        <f t="shared" si="15"/>
        <v/>
      </c>
      <c r="BG10" s="55" t="s">
        <v>75</v>
      </c>
      <c r="BH10" s="6">
        <f>IF(BG3=$I$2,$C$14,IF($H$3=$J$2,$C$27,IF(BG3=$K$2,$C$40,IF(BG3=$L$2,$C$53,IF(BG3=$M$2,$C$66,0)))))</f>
        <v>0</v>
      </c>
      <c r="BI10" s="5" t="str">
        <f t="shared" si="16"/>
        <v/>
      </c>
      <c r="BK10" s="55" t="s">
        <v>75</v>
      </c>
      <c r="BL10" s="6">
        <f>IF(BK3=$I$2,$C$14,IF($H$3=$J$2,$C$27,IF(BK3=$K$2,$C$40,IF(BK3=$L$2,$C$53,IF(BK3=$M$2,$C$66,0)))))</f>
        <v>0</v>
      </c>
      <c r="BM10" s="5" t="str">
        <f t="shared" si="17"/>
        <v/>
      </c>
      <c r="BO10" s="55" t="s">
        <v>75</v>
      </c>
      <c r="BP10" s="6">
        <f>IF(BO3=$I$2,$C$14,IF($H$3=$J$2,$C$27,IF(BO3=$K$2,$C$40,IF(BO3=$L$2,$C$53,IF(BO3=$M$2,$C$66,0)))))</f>
        <v>0</v>
      </c>
      <c r="BQ10" s="5" t="str">
        <f t="shared" si="18"/>
        <v/>
      </c>
      <c r="BS10" s="55" t="s">
        <v>75</v>
      </c>
      <c r="BT10" s="6">
        <f>IF(BS3=$I$2,$C$14,IF($H$3=$J$2,$C$27,IF(BS3=$K$2,$C$40,IF(BS3=$L$2,$C$53,IF(BS3=$M$2,$C$66,0)))))</f>
        <v>0</v>
      </c>
      <c r="BU10" s="5" t="str">
        <f t="shared" si="19"/>
        <v/>
      </c>
    </row>
    <row r="11" spans="2:73" x14ac:dyDescent="0.25">
      <c r="B11" s="4"/>
      <c r="C11" s="33" t="s">
        <v>301</v>
      </c>
      <c r="H11" s="55" t="s">
        <v>75</v>
      </c>
      <c r="I11" s="6">
        <f t="shared" si="0"/>
        <v>0</v>
      </c>
      <c r="J11" s="6">
        <f t="shared" si="1"/>
        <v>0</v>
      </c>
      <c r="K11" s="6">
        <f t="shared" si="2"/>
        <v>0</v>
      </c>
      <c r="L11" s="6">
        <f t="shared" si="3"/>
        <v>0</v>
      </c>
      <c r="M11" s="6">
        <f t="shared" si="4"/>
        <v>0</v>
      </c>
      <c r="N11" s="86"/>
      <c r="O11" s="86"/>
      <c r="P11" s="6">
        <f>IF(H3=$I$2,$C$15,IF(H3=$J$2,$C$28,IF(H3=$K$2,$C$41,IF(H3=$L$2,$C$54,IF(H3=$M$2,$C$67,0)))))</f>
        <v>0</v>
      </c>
      <c r="Q11" s="5" t="str">
        <f t="shared" si="5"/>
        <v/>
      </c>
      <c r="S11" s="55" t="s">
        <v>75</v>
      </c>
      <c r="T11" s="6">
        <f>IF(S3=$I$2,$C$15,IF(S3=$J$2,$C$28,IF(S3=$K$2,$C$41,IF(S3=$L$2,$C$54,IF(S3=$M$2,$C$67,0)))))</f>
        <v>0</v>
      </c>
      <c r="U11" s="5" t="str">
        <f t="shared" si="6"/>
        <v/>
      </c>
      <c r="W11" s="55" t="s">
        <v>75</v>
      </c>
      <c r="X11" s="6">
        <f>IF(W3=$I$2,$C$15,IF(W3=$J$2,$C$28,IF(W3=$K$2,$C$41,IF(W3=$L$2,$C$54,IF(W3=$M$2,$C$67,0)))))</f>
        <v>0</v>
      </c>
      <c r="Y11" s="5" t="str">
        <f t="shared" si="7"/>
        <v/>
      </c>
      <c r="AA11" s="55" t="s">
        <v>75</v>
      </c>
      <c r="AB11" s="6">
        <f>IF(AA3=$I$2,$C$15,IF(AA3=$J$2,$C$28,IF(AA3=$K$2,$C$41,IF(AA3=$L$2,$C$54,IF(AA3=$M$2,$C$67,0)))))</f>
        <v>0</v>
      </c>
      <c r="AC11" s="5" t="str">
        <f t="shared" si="8"/>
        <v/>
      </c>
      <c r="AE11" s="55" t="s">
        <v>75</v>
      </c>
      <c r="AF11" s="6">
        <f>IF(AE3=$I$2,$C$15,IF(AE3=$J$2,$C$28,IF(AE3=$K$2,$C$41,IF(AE3=$L$2,$C$54,IF(AE3=$M$2,$C$67,0)))))</f>
        <v>0</v>
      </c>
      <c r="AG11" s="5" t="str">
        <f t="shared" si="9"/>
        <v/>
      </c>
      <c r="AI11" s="55" t="s">
        <v>75</v>
      </c>
      <c r="AJ11" s="6">
        <f>IF(AI3=$I$2,$C$15,IF(AI3=$J$2,$C$28,IF(AI3=$K$2,$C$41,IF(AI3=$L$2,$C$54,IF(AI3=$M$2,$C$67,0)))))</f>
        <v>0</v>
      </c>
      <c r="AK11" s="5" t="str">
        <f t="shared" si="10"/>
        <v/>
      </c>
      <c r="AM11" s="55" t="s">
        <v>75</v>
      </c>
      <c r="AN11" s="6">
        <f>IF(AM3=$I$2,$C$15,IF(AM3=$J$2,$C$28,IF(AM3=$K$2,$C$41,IF(AM3=$L$2,$C$54,IF(AM3=$M$2,$C$67,0)))))</f>
        <v>0</v>
      </c>
      <c r="AO11" s="5" t="str">
        <f t="shared" si="11"/>
        <v/>
      </c>
      <c r="AQ11" s="55" t="s">
        <v>75</v>
      </c>
      <c r="AR11" s="6">
        <f>IF(AQ3=$I$2,$C$15,IF(AQ3=$J$2,$C$28,IF(AQ3=$K$2,$C$41,IF(AQ3=$L$2,$C$54,IF(AQ3=$M$2,$C$67,0)))))</f>
        <v>0</v>
      </c>
      <c r="AS11" s="5" t="str">
        <f t="shared" si="12"/>
        <v/>
      </c>
      <c r="AU11" s="55" t="s">
        <v>75</v>
      </c>
      <c r="AV11" s="6">
        <f>IF(AU3=$I$2,$C$15,IF(AU3=$J$2,$C$28,IF(AU3=$K$2,$C$41,IF(AU3=$L$2,$C$54,IF(AU3=$M$2,$C$67,0)))))</f>
        <v>0</v>
      </c>
      <c r="AW11" s="5" t="str">
        <f t="shared" si="13"/>
        <v/>
      </c>
      <c r="AY11" s="55" t="s">
        <v>75</v>
      </c>
      <c r="AZ11" s="6">
        <f>IF(AY3=$I$2,$C$15,IF(AY3=$J$2,$C$28,IF(AY3=$K$2,$C$41,IF(AY3=$L$2,$C$54,IF(AY3=$M$2,$C$67,0)))))</f>
        <v>0</v>
      </c>
      <c r="BA11" s="5" t="str">
        <f t="shared" si="14"/>
        <v/>
      </c>
      <c r="BC11" s="55" t="s">
        <v>75</v>
      </c>
      <c r="BD11" s="6">
        <f>IF(BC3=$I$2,$C$15,IF(BC3=$J$2,$C$28,IF(BC3=$K$2,$C$41,IF(BC3=$L$2,$C$54,IF(BC3=$M$2,$C$67,0)))))</f>
        <v>0</v>
      </c>
      <c r="BE11" s="5" t="str">
        <f t="shared" si="15"/>
        <v/>
      </c>
      <c r="BG11" s="55" t="s">
        <v>75</v>
      </c>
      <c r="BH11" s="6">
        <f>IF(BG3=$I$2,$C$15,IF(BG3=$J$2,$C$28,IF(BG3=$K$2,$C$41,IF(BG3=$L$2,$C$54,IF(BG3=$M$2,$C$67,0)))))</f>
        <v>0</v>
      </c>
      <c r="BI11" s="5" t="str">
        <f t="shared" si="16"/>
        <v/>
      </c>
      <c r="BK11" s="55" t="s">
        <v>75</v>
      </c>
      <c r="BL11" s="6">
        <f>IF(BK3=$I$2,$C$15,IF(BK3=$J$2,$C$28,IF(BK3=$K$2,$C$41,IF(BK3=$L$2,$C$54,IF(BK3=$M$2,$C$67,0)))))</f>
        <v>0</v>
      </c>
      <c r="BM11" s="5" t="str">
        <f t="shared" si="17"/>
        <v/>
      </c>
      <c r="BO11" s="55" t="s">
        <v>75</v>
      </c>
      <c r="BP11" s="6">
        <f>IF(BO3=$I$2,$C$15,IF(BO3=$J$2,$C$28,IF(BO3=$K$2,$C$41,IF(BO3=$L$2,$C$54,IF(BO3=$M$2,$C$67,0)))))</f>
        <v>0</v>
      </c>
      <c r="BQ11" s="5" t="str">
        <f t="shared" si="18"/>
        <v/>
      </c>
      <c r="BS11" s="55" t="s">
        <v>75</v>
      </c>
      <c r="BT11" s="6">
        <f>IF(BS3=$I$2,$C$15,IF(BS3=$J$2,$C$28,IF(BS3=$K$2,$C$41,IF(BS3=$L$2,$C$54,IF(BS3=$M$2,$C$67,0)))))</f>
        <v>0</v>
      </c>
      <c r="BU11" s="5" t="str">
        <f t="shared" si="19"/>
        <v/>
      </c>
    </row>
    <row r="12" spans="2:73" ht="15.75" thickBot="1" x14ac:dyDescent="0.3">
      <c r="B12" s="4"/>
      <c r="C12" s="34" t="s">
        <v>302</v>
      </c>
      <c r="H12" s="55" t="s">
        <v>75</v>
      </c>
      <c r="I12" s="6">
        <f t="shared" si="0"/>
        <v>0</v>
      </c>
      <c r="J12" s="6">
        <f t="shared" si="1"/>
        <v>0</v>
      </c>
      <c r="K12" s="6">
        <f t="shared" si="2"/>
        <v>0</v>
      </c>
      <c r="L12" s="6">
        <f t="shared" si="3"/>
        <v>0</v>
      </c>
      <c r="M12" s="6">
        <f t="shared" si="4"/>
        <v>0</v>
      </c>
      <c r="N12" s="86"/>
      <c r="O12" s="86"/>
      <c r="P12" s="6">
        <f>IF(H3=$I$2,$C$16,IF(H3=$J$2,$C$29,IF(H3=$K$2,$C$42,IF(H3=$L$2,$C$55,IF(H3=$M$2,$C$68,0)))))</f>
        <v>0</v>
      </c>
      <c r="Q12" s="5" t="str">
        <f t="shared" si="5"/>
        <v/>
      </c>
      <c r="S12" s="55" t="s">
        <v>75</v>
      </c>
      <c r="T12" s="6">
        <f>IF(S3=$I$2,$C$16,IF(S3=$J$2,$C$29,IF(S3=$K$2,$C$42,IF(S3=$L$2,$C$55,IF(S3=$M$2,$C$68,0)))))</f>
        <v>0</v>
      </c>
      <c r="U12" s="5" t="str">
        <f t="shared" si="6"/>
        <v/>
      </c>
      <c r="W12" s="55" t="s">
        <v>75</v>
      </c>
      <c r="X12" s="6">
        <f>IF(W3=$I$2,$C$16,IF(W3=$J$2,$C$29,IF(W3=$K$2,$C$42,IF(W3=$L$2,$C$55,IF(W3=$M$2,$C$68,0)))))</f>
        <v>0</v>
      </c>
      <c r="Y12" s="5" t="str">
        <f t="shared" si="7"/>
        <v/>
      </c>
      <c r="AA12" s="55" t="s">
        <v>75</v>
      </c>
      <c r="AB12" s="6">
        <f>IF(AA3=$I$2,$C$16,IF(AA3=$J$2,$C$29,IF(AA3=$K$2,$C$42,IF(AA3=$L$2,$C$55,IF(AA3=$M$2,$C$68,0)))))</f>
        <v>0</v>
      </c>
      <c r="AC12" s="5" t="str">
        <f t="shared" si="8"/>
        <v/>
      </c>
      <c r="AE12" s="55" t="s">
        <v>75</v>
      </c>
      <c r="AF12" s="6">
        <f>IF(AE3=$I$2,$C$16,IF(AE3=$J$2,$C$29,IF(AE3=$K$2,$C$42,IF(AE3=$L$2,$C$55,IF(AE3=$M$2,$C$68,0)))))</f>
        <v>0</v>
      </c>
      <c r="AG12" s="5" t="str">
        <f t="shared" si="9"/>
        <v/>
      </c>
      <c r="AI12" s="55" t="s">
        <v>75</v>
      </c>
      <c r="AJ12" s="6">
        <f>IF(AI3=$I$2,$C$16,IF(AI3=$J$2,$C$29,IF(AI3=$K$2,$C$42,IF(AI3=$L$2,$C$55,IF(AI3=$M$2,$C$68,0)))))</f>
        <v>0</v>
      </c>
      <c r="AK12" s="5" t="str">
        <f t="shared" si="10"/>
        <v/>
      </c>
      <c r="AM12" s="55" t="s">
        <v>75</v>
      </c>
      <c r="AN12" s="6">
        <f>IF(AM3=$I$2,$C$16,IF(AM3=$J$2,$C$29,IF(AM3=$K$2,$C$42,IF(AM3=$L$2,$C$55,IF(AM3=$M$2,$C$68,0)))))</f>
        <v>0</v>
      </c>
      <c r="AO12" s="5" t="str">
        <f t="shared" si="11"/>
        <v/>
      </c>
      <c r="AQ12" s="55" t="s">
        <v>75</v>
      </c>
      <c r="AR12" s="6">
        <f>IF(AQ3=$I$2,$C$16,IF(AQ3=$J$2,$C$29,IF(AQ3=$K$2,$C$42,IF(AQ3=$L$2,$C$55,IF(AQ3=$M$2,$C$68,0)))))</f>
        <v>0</v>
      </c>
      <c r="AS12" s="5" t="str">
        <f t="shared" si="12"/>
        <v/>
      </c>
      <c r="AU12" s="55" t="s">
        <v>75</v>
      </c>
      <c r="AV12" s="6">
        <f>IF(AU3=$I$2,$C$16,IF(AU3=$J$2,$C$29,IF(AU3=$K$2,$C$42,IF(AU3=$L$2,$C$55,IF(AU3=$M$2,$C$68,0)))))</f>
        <v>0</v>
      </c>
      <c r="AW12" s="5" t="str">
        <f t="shared" si="13"/>
        <v/>
      </c>
      <c r="AY12" s="55" t="s">
        <v>75</v>
      </c>
      <c r="AZ12" s="6">
        <f>IF(AY3=$I$2,$C$16,IF(AY3=$J$2,$C$29,IF(AY3=$K$2,$C$42,IF(AY3=$L$2,$C$55,IF(AY3=$M$2,$C$68,0)))))</f>
        <v>0</v>
      </c>
      <c r="BA12" s="5" t="str">
        <f t="shared" si="14"/>
        <v/>
      </c>
      <c r="BC12" s="55" t="s">
        <v>75</v>
      </c>
      <c r="BD12" s="6">
        <f>IF(BC3=$I$2,$C$16,IF(BC3=$J$2,$C$29,IF(BC3=$K$2,$C$42,IF(BC3=$L$2,$C$55,IF(BC3=$M$2,$C$68,0)))))</f>
        <v>0</v>
      </c>
      <c r="BE12" s="5" t="str">
        <f t="shared" si="15"/>
        <v/>
      </c>
      <c r="BG12" s="55" t="s">
        <v>75</v>
      </c>
      <c r="BH12" s="6">
        <f>IF(BG3=$I$2,$C$16,IF(BG3=$J$2,$C$29,IF(BG3=$K$2,$C$42,IF(BG3=$L$2,$C$55,IF(BG3=$M$2,$C$68,0)))))</f>
        <v>0</v>
      </c>
      <c r="BI12" s="5" t="str">
        <f t="shared" si="16"/>
        <v/>
      </c>
      <c r="BK12" s="55" t="s">
        <v>75</v>
      </c>
      <c r="BL12" s="6">
        <f>IF(BK3=$I$2,$C$16,IF(BK3=$J$2,$C$29,IF(BK3=$K$2,$C$42,IF(BK3=$L$2,$C$55,IF(BK3=$M$2,$C$68,0)))))</f>
        <v>0</v>
      </c>
      <c r="BM12" s="5" t="str">
        <f t="shared" si="17"/>
        <v/>
      </c>
      <c r="BO12" s="55" t="s">
        <v>75</v>
      </c>
      <c r="BP12" s="6">
        <f>IF(BO3=$I$2,$C$16,IF(BO3=$J$2,$C$29,IF(BO3=$K$2,$C$42,IF(BO3=$L$2,$C$55,IF(BO3=$M$2,$C$68,0)))))</f>
        <v>0</v>
      </c>
      <c r="BQ12" s="5" t="str">
        <f t="shared" si="18"/>
        <v/>
      </c>
      <c r="BS12" s="55" t="s">
        <v>75</v>
      </c>
      <c r="BT12" s="6">
        <f>IF(BS3=$I$2,$C$16,IF(BS3=$J$2,$C$29,IF(BS3=$K$2,$C$42,IF(BS3=$L$2,$C$55,IF(BS3=$M$2,$C$68,0)))))</f>
        <v>0</v>
      </c>
      <c r="BU12" s="5" t="str">
        <f t="shared" si="19"/>
        <v/>
      </c>
    </row>
    <row r="13" spans="2:73" x14ac:dyDescent="0.25">
      <c r="B13" s="4"/>
      <c r="C13" s="32" t="s">
        <v>303</v>
      </c>
      <c r="H13" s="55" t="s">
        <v>75</v>
      </c>
      <c r="I13" s="6">
        <f t="shared" si="0"/>
        <v>0</v>
      </c>
      <c r="J13" s="6">
        <f t="shared" si="1"/>
        <v>0</v>
      </c>
      <c r="K13" s="6">
        <f t="shared" si="2"/>
        <v>0</v>
      </c>
      <c r="L13" s="6">
        <f t="shared" si="3"/>
        <v>0</v>
      </c>
      <c r="M13" s="6">
        <f t="shared" si="4"/>
        <v>0</v>
      </c>
      <c r="N13" s="86"/>
      <c r="O13" s="86"/>
      <c r="P13" s="6">
        <f>IF(H3=$I$2,$C$17,IF(H3=$J$2,$C$30,IF(H3=$K$2,$C$43,IF(H3=$L$2,$C$56,IF(H3=$M$2,$C$69,0)))))</f>
        <v>0</v>
      </c>
      <c r="Q13" s="5" t="str">
        <f t="shared" si="5"/>
        <v/>
      </c>
      <c r="S13" s="55" t="s">
        <v>75</v>
      </c>
      <c r="T13" s="6">
        <f>IF(S3=$I$2,$C$17,IF(S3=$J$2,$C$30,IF(S3=$K$2,$C$43,IF(S3=$L$2,$C$56,IF(S3=$M$2,$C$69,0)))))</f>
        <v>0</v>
      </c>
      <c r="U13" s="5" t="str">
        <f t="shared" si="6"/>
        <v/>
      </c>
      <c r="W13" s="55" t="s">
        <v>75</v>
      </c>
      <c r="X13" s="6">
        <f>IF(W3=$I$2,$C$17,IF(W3=$J$2,$C$30,IF(W3=$K$2,$C$43,IF(W3=$L$2,$C$56,IF(W3=$M$2,$C$69,0)))))</f>
        <v>0</v>
      </c>
      <c r="Y13" s="5" t="str">
        <f t="shared" si="7"/>
        <v/>
      </c>
      <c r="AA13" s="55" t="s">
        <v>75</v>
      </c>
      <c r="AB13" s="6">
        <f>IF(AA3=$I$2,$C$17,IF(AA3=$J$2,$C$30,IF(AA3=$K$2,$C$43,IF(AA3=$L$2,$C$56,IF(AA3=$M$2,$C$69,0)))))</f>
        <v>0</v>
      </c>
      <c r="AC13" s="5" t="str">
        <f t="shared" si="8"/>
        <v/>
      </c>
      <c r="AE13" s="55" t="s">
        <v>75</v>
      </c>
      <c r="AF13" s="6">
        <f>IF(AE3=$I$2,$C$17,IF(AE3=$J$2,$C$30,IF(AE3=$K$2,$C$43,IF(AE3=$L$2,$C$56,IF(AE3=$M$2,$C$69,0)))))</f>
        <v>0</v>
      </c>
      <c r="AG13" s="5" t="str">
        <f t="shared" si="9"/>
        <v/>
      </c>
      <c r="AI13" s="55" t="s">
        <v>75</v>
      </c>
      <c r="AJ13" s="6">
        <f>IF(AI3=$I$2,$C$17,IF(AI3=$J$2,$C$30,IF(AI3=$K$2,$C$43,IF(AI3=$L$2,$C$56,IF(AI3=$M$2,$C$69,0)))))</f>
        <v>0</v>
      </c>
      <c r="AK13" s="5" t="str">
        <f t="shared" si="10"/>
        <v/>
      </c>
      <c r="AM13" s="55" t="s">
        <v>75</v>
      </c>
      <c r="AN13" s="6">
        <f>IF(AM3=$I$2,$C$17,IF(AM3=$J$2,$C$30,IF(AM3=$K$2,$C$43,IF(AM3=$L$2,$C$56,IF(AM3=$M$2,$C$69,0)))))</f>
        <v>0</v>
      </c>
      <c r="AO13" s="5" t="str">
        <f t="shared" si="11"/>
        <v/>
      </c>
      <c r="AQ13" s="55" t="s">
        <v>75</v>
      </c>
      <c r="AR13" s="6">
        <f>IF(AQ3=$I$2,$C$17,IF(AQ3=$J$2,$C$30,IF(AQ3=$K$2,$C$43,IF(AQ3=$L$2,$C$56,IF(AQ3=$M$2,$C$69,0)))))</f>
        <v>0</v>
      </c>
      <c r="AS13" s="5" t="str">
        <f t="shared" si="12"/>
        <v/>
      </c>
      <c r="AU13" s="55" t="s">
        <v>75</v>
      </c>
      <c r="AV13" s="6">
        <f>IF(AU3=$I$2,$C$17,IF(AU3=$J$2,$C$30,IF(AU3=$K$2,$C$43,IF(AU3=$L$2,$C$56,IF(AU3=$M$2,$C$69,0)))))</f>
        <v>0</v>
      </c>
      <c r="AW13" s="5" t="str">
        <f t="shared" si="13"/>
        <v/>
      </c>
      <c r="AY13" s="55" t="s">
        <v>75</v>
      </c>
      <c r="AZ13" s="6">
        <f>IF(AY3=$I$2,$C$17,IF(AY3=$J$2,$C$30,IF(AY3=$K$2,$C$43,IF(AY3=$L$2,$C$56,IF(AY3=$M$2,$C$69,0)))))</f>
        <v>0</v>
      </c>
      <c r="BA13" s="5" t="str">
        <f t="shared" si="14"/>
        <v/>
      </c>
      <c r="BC13" s="55" t="s">
        <v>75</v>
      </c>
      <c r="BD13" s="6">
        <f>IF(BC3=$I$2,$C$17,IF(BC3=$J$2,$C$30,IF(BC3=$K$2,$C$43,IF(BC3=$L$2,$C$56,IF(BC3=$M$2,$C$69,0)))))</f>
        <v>0</v>
      </c>
      <c r="BE13" s="5" t="str">
        <f t="shared" si="15"/>
        <v/>
      </c>
      <c r="BG13" s="55" t="s">
        <v>75</v>
      </c>
      <c r="BH13" s="6">
        <f>IF(BG3=$I$2,$C$17,IF(BG3=$J$2,$C$30,IF(BG3=$K$2,$C$43,IF(BG3=$L$2,$C$56,IF(BG3=$M$2,$C$69,0)))))</f>
        <v>0</v>
      </c>
      <c r="BI13" s="5" t="str">
        <f t="shared" si="16"/>
        <v/>
      </c>
      <c r="BK13" s="55" t="s">
        <v>75</v>
      </c>
      <c r="BL13" s="6">
        <f>IF(BK3=$I$2,$C$17,IF(BK3=$J$2,$C$30,IF(BK3=$K$2,$C$43,IF(BK3=$L$2,$C$56,IF(BK3=$M$2,$C$69,0)))))</f>
        <v>0</v>
      </c>
      <c r="BM13" s="5" t="str">
        <f t="shared" si="17"/>
        <v/>
      </c>
      <c r="BO13" s="55" t="s">
        <v>75</v>
      </c>
      <c r="BP13" s="6">
        <f>IF(BO3=$I$2,$C$17,IF(BO3=$J$2,$C$30,IF(BO3=$K$2,$C$43,IF(BO3=$L$2,$C$56,IF(BO3=$M$2,$C$69,0)))))</f>
        <v>0</v>
      </c>
      <c r="BQ13" s="5" t="str">
        <f t="shared" si="18"/>
        <v/>
      </c>
      <c r="BS13" s="55" t="s">
        <v>75</v>
      </c>
      <c r="BT13" s="6">
        <f>IF(BS3=$I$2,$C$17,IF(BS3=$J$2,$C$30,IF(BS3=$K$2,$C$43,IF(BS3=$L$2,$C$56,IF(BS3=$M$2,$C$69,0)))))</f>
        <v>0</v>
      </c>
      <c r="BU13" s="5" t="str">
        <f t="shared" si="19"/>
        <v/>
      </c>
    </row>
    <row r="14" spans="2:73" ht="15.75" thickBot="1" x14ac:dyDescent="0.3">
      <c r="B14" s="4"/>
      <c r="C14" s="33" t="s">
        <v>304</v>
      </c>
      <c r="H14" s="56" t="s">
        <v>75</v>
      </c>
      <c r="I14" s="9">
        <f t="shared" si="0"/>
        <v>0</v>
      </c>
      <c r="J14" s="9">
        <f t="shared" si="1"/>
        <v>0</v>
      </c>
      <c r="K14" s="9">
        <f t="shared" si="2"/>
        <v>0</v>
      </c>
      <c r="L14" s="9">
        <f t="shared" si="3"/>
        <v>0</v>
      </c>
      <c r="M14" s="9">
        <f t="shared" si="4"/>
        <v>0</v>
      </c>
      <c r="N14" s="87"/>
      <c r="O14" s="87"/>
      <c r="P14" s="9">
        <f>IF(H3=$I$2,$C$18,IF(H3=$J$2,$C$31,IF(H3=$K$2,$C$44,IF(H3=$L$2,$C$57,IF(H3=$M$2,$C$70,0)))))</f>
        <v>0</v>
      </c>
      <c r="Q14" s="10" t="str">
        <f t="shared" si="5"/>
        <v/>
      </c>
      <c r="S14" s="56" t="s">
        <v>75</v>
      </c>
      <c r="T14" s="9">
        <f>IF(S3=$I$2,$C$18,IF(S3=$J$2,$C$31,IF(S3=$K$2,$C$44,IF(S3=$L$2,$C$57,IF(S3=$M$2,$C$70,0)))))</f>
        <v>0</v>
      </c>
      <c r="U14" s="10" t="str">
        <f t="shared" si="6"/>
        <v/>
      </c>
      <c r="W14" s="56" t="s">
        <v>75</v>
      </c>
      <c r="X14" s="9">
        <f>IF(W3=$I$2,$C$18,IF(W3=$J$2,$C$31,IF(W3=$K$2,$C$44,IF(W3=$L$2,$C$57,IF(W3=$M$2,$C$70,0)))))</f>
        <v>0</v>
      </c>
      <c r="Y14" s="10" t="str">
        <f t="shared" si="7"/>
        <v/>
      </c>
      <c r="AA14" s="56" t="s">
        <v>75</v>
      </c>
      <c r="AB14" s="9">
        <f>IF(AA3=$I$2,$C$18,IF(AA3=$J$2,$C$31,IF(AA3=$K$2,$C$44,IF(AA3=$L$2,$C$57,IF(AA3=$M$2,$C$70,0)))))</f>
        <v>0</v>
      </c>
      <c r="AC14" s="10" t="str">
        <f t="shared" si="8"/>
        <v/>
      </c>
      <c r="AE14" s="56" t="s">
        <v>75</v>
      </c>
      <c r="AF14" s="9">
        <f>IF(AE3=$I$2,$C$18,IF(AE3=$J$2,$C$31,IF(AE3=$K$2,$C$44,IF(AE3=$L$2,$C$57,IF(AE3=$M$2,$C$70,0)))))</f>
        <v>0</v>
      </c>
      <c r="AG14" s="10" t="str">
        <f t="shared" si="9"/>
        <v/>
      </c>
      <c r="AI14" s="56" t="s">
        <v>75</v>
      </c>
      <c r="AJ14" s="9">
        <f>IF(AI3=$I$2,$C$18,IF(AI3=$J$2,$C$31,IF(AI3=$K$2,$C$44,IF(AI3=$L$2,$C$57,IF(AI3=$M$2,$C$70,0)))))</f>
        <v>0</v>
      </c>
      <c r="AK14" s="10" t="str">
        <f t="shared" si="10"/>
        <v/>
      </c>
      <c r="AM14" s="56" t="s">
        <v>75</v>
      </c>
      <c r="AN14" s="9">
        <f>IF(AM3=$I$2,$C$18,IF(AM3=$J$2,$C$31,IF(AM3=$K$2,$C$44,IF(AM3=$L$2,$C$57,IF(AM3=$M$2,$C$70,0)))))</f>
        <v>0</v>
      </c>
      <c r="AO14" s="10" t="str">
        <f t="shared" si="11"/>
        <v/>
      </c>
      <c r="AQ14" s="56" t="s">
        <v>75</v>
      </c>
      <c r="AR14" s="9">
        <f>IF(AQ3=$I$2,$C$18,IF(AQ3=$J$2,$C$31,IF(AQ3=$K$2,$C$44,IF(AQ3=$L$2,$C$57,IF(AQ3=$M$2,$C$70,0)))))</f>
        <v>0</v>
      </c>
      <c r="AS14" s="10" t="str">
        <f t="shared" si="12"/>
        <v/>
      </c>
      <c r="AU14" s="56" t="s">
        <v>75</v>
      </c>
      <c r="AV14" s="9">
        <f>IF(AU3=$I$2,$C$18,IF(AU3=$J$2,$C$31,IF(AU3=$K$2,$C$44,IF(AU3=$L$2,$C$57,IF(AU3=$M$2,$C$70,0)))))</f>
        <v>0</v>
      </c>
      <c r="AW14" s="10" t="str">
        <f t="shared" si="13"/>
        <v/>
      </c>
      <c r="AY14" s="56" t="s">
        <v>75</v>
      </c>
      <c r="AZ14" s="9">
        <f>IF(AY3=$I$2,$C$18,IF(AY3=$J$2,$C$31,IF(AY3=$K$2,$C$44,IF(AY3=$L$2,$C$57,IF(AY3=$M$2,$C$70,0)))))</f>
        <v>0</v>
      </c>
      <c r="BA14" s="10" t="str">
        <f t="shared" si="14"/>
        <v/>
      </c>
      <c r="BC14" s="56" t="s">
        <v>75</v>
      </c>
      <c r="BD14" s="9">
        <f>IF(BC3=$I$2,$C$18,IF(BC3=$J$2,$C$31,IF(BC3=$K$2,$C$44,IF(BC3=$L$2,$C$57,IF(BC3=$M$2,$C$70,0)))))</f>
        <v>0</v>
      </c>
      <c r="BE14" s="10" t="str">
        <f t="shared" si="15"/>
        <v/>
      </c>
      <c r="BG14" s="56" t="s">
        <v>75</v>
      </c>
      <c r="BH14" s="9">
        <f>IF(BG3=$I$2,$C$18,IF(BG3=$J$2,$C$31,IF(BG3=$K$2,$C$44,IF(BG3=$L$2,$C$57,IF(BG3=$M$2,$C$70,0)))))</f>
        <v>0</v>
      </c>
      <c r="BI14" s="10" t="str">
        <f t="shared" si="16"/>
        <v/>
      </c>
      <c r="BK14" s="56" t="s">
        <v>75</v>
      </c>
      <c r="BL14" s="9">
        <f>IF(BK3=$I$2,$C$18,IF(BK3=$J$2,$C$31,IF(BK3=$K$2,$C$44,IF(BK3=$L$2,$C$57,IF(BK3=$M$2,$C$70,0)))))</f>
        <v>0</v>
      </c>
      <c r="BM14" s="10" t="str">
        <f t="shared" si="17"/>
        <v/>
      </c>
      <c r="BO14" s="56" t="s">
        <v>75</v>
      </c>
      <c r="BP14" s="9">
        <f>IF(BO3=$I$2,$C$18,IF(BO3=$J$2,$C$31,IF(BO3=$K$2,$C$44,IF(BO3=$L$2,$C$57,IF(BO3=$M$2,$C$70,0)))))</f>
        <v>0</v>
      </c>
      <c r="BQ14" s="10" t="str">
        <f t="shared" si="18"/>
        <v/>
      </c>
      <c r="BS14" s="56" t="s">
        <v>75</v>
      </c>
      <c r="BT14" s="9">
        <f>IF(BS3=$I$2,$C$18,IF(BS3=$J$2,$C$31,IF(BS3=$K$2,$C$44,IF(BS3=$L$2,$C$57,IF(BS3=$M$2,$C$70,0)))))</f>
        <v>0</v>
      </c>
      <c r="BU14" s="10" t="str">
        <f t="shared" si="19"/>
        <v/>
      </c>
    </row>
    <row r="15" spans="2:73" x14ac:dyDescent="0.25">
      <c r="B15" s="4"/>
      <c r="C15" s="33" t="s">
        <v>305</v>
      </c>
    </row>
    <row r="16" spans="2:73" x14ac:dyDescent="0.25">
      <c r="B16" s="4"/>
      <c r="C16" s="33" t="s">
        <v>306</v>
      </c>
    </row>
    <row r="17" spans="2:3" ht="15.75" thickBot="1" x14ac:dyDescent="0.3">
      <c r="B17" s="4"/>
      <c r="C17" s="34" t="s">
        <v>307</v>
      </c>
    </row>
    <row r="18" spans="2:3" x14ac:dyDescent="0.25">
      <c r="B18" s="4"/>
      <c r="C18" s="32" t="s">
        <v>308</v>
      </c>
    </row>
    <row r="19" spans="2:3" ht="15.75" thickBot="1" x14ac:dyDescent="0.3">
      <c r="B19" s="8"/>
      <c r="C19" s="10"/>
    </row>
    <row r="20" spans="2:3" x14ac:dyDescent="0.25">
      <c r="B20" s="14" t="s">
        <v>309</v>
      </c>
      <c r="C20" s="33" t="s">
        <v>310</v>
      </c>
    </row>
    <row r="21" spans="2:3" x14ac:dyDescent="0.25">
      <c r="B21" s="4"/>
      <c r="C21" s="33" t="s">
        <v>311</v>
      </c>
    </row>
    <row r="22" spans="2:3" x14ac:dyDescent="0.25">
      <c r="B22" s="4"/>
      <c r="C22" s="15" t="s">
        <v>312</v>
      </c>
    </row>
    <row r="23" spans="2:3" ht="15.75" thickBot="1" x14ac:dyDescent="0.3">
      <c r="B23" s="4"/>
      <c r="C23" s="19" t="s">
        <v>313</v>
      </c>
    </row>
    <row r="24" spans="2:3" x14ac:dyDescent="0.25">
      <c r="B24" s="4"/>
      <c r="C24" s="25" t="s">
        <v>314</v>
      </c>
    </row>
    <row r="25" spans="2:3" x14ac:dyDescent="0.25">
      <c r="B25" s="4"/>
      <c r="C25" s="15" t="s">
        <v>315</v>
      </c>
    </row>
    <row r="26" spans="2:3" x14ac:dyDescent="0.25">
      <c r="B26" s="4"/>
      <c r="C26" s="15" t="s">
        <v>316</v>
      </c>
    </row>
    <row r="27" spans="2:3" ht="15.75" thickBot="1" x14ac:dyDescent="0.3">
      <c r="B27" s="4"/>
      <c r="C27" s="19" t="s">
        <v>317</v>
      </c>
    </row>
    <row r="28" spans="2:3" x14ac:dyDescent="0.25">
      <c r="B28" s="4"/>
      <c r="C28" s="25" t="s">
        <v>318</v>
      </c>
    </row>
    <row r="29" spans="2:3" x14ac:dyDescent="0.25">
      <c r="B29" s="4"/>
      <c r="C29" s="15" t="s">
        <v>319</v>
      </c>
    </row>
    <row r="30" spans="2:3" x14ac:dyDescent="0.25">
      <c r="B30" s="4"/>
      <c r="C30" s="5"/>
    </row>
    <row r="31" spans="2:3" x14ac:dyDescent="0.25">
      <c r="B31" s="4"/>
      <c r="C31" s="5"/>
    </row>
    <row r="32" spans="2:3" ht="15.75" thickBot="1" x14ac:dyDescent="0.3">
      <c r="B32" s="8"/>
      <c r="C32" s="10"/>
    </row>
    <row r="33" spans="2:3" x14ac:dyDescent="0.25">
      <c r="B33" s="16" t="s">
        <v>320</v>
      </c>
      <c r="C33" s="15" t="s">
        <v>321</v>
      </c>
    </row>
    <row r="34" spans="2:3" x14ac:dyDescent="0.25">
      <c r="B34" s="4"/>
      <c r="C34" s="15" t="s">
        <v>322</v>
      </c>
    </row>
    <row r="35" spans="2:3" x14ac:dyDescent="0.25">
      <c r="B35" s="4"/>
      <c r="C35" s="15" t="s">
        <v>323</v>
      </c>
    </row>
    <row r="36" spans="2:3" x14ac:dyDescent="0.25">
      <c r="B36" s="4"/>
      <c r="C36" s="15" t="s">
        <v>324</v>
      </c>
    </row>
    <row r="37" spans="2:3" x14ac:dyDescent="0.25">
      <c r="B37" s="4"/>
      <c r="C37" s="15" t="s">
        <v>325</v>
      </c>
    </row>
    <row r="38" spans="2:3" x14ac:dyDescent="0.25">
      <c r="B38" s="4"/>
      <c r="C38" s="15" t="s">
        <v>326</v>
      </c>
    </row>
    <row r="39" spans="2:3" x14ac:dyDescent="0.25">
      <c r="B39" s="4"/>
      <c r="C39" s="15" t="s">
        <v>327</v>
      </c>
    </row>
    <row r="40" spans="2:3" x14ac:dyDescent="0.25">
      <c r="B40" s="4"/>
      <c r="C40" s="5"/>
    </row>
    <row r="41" spans="2:3" x14ac:dyDescent="0.25">
      <c r="B41" s="4"/>
      <c r="C41" s="5"/>
    </row>
    <row r="42" spans="2:3" x14ac:dyDescent="0.25">
      <c r="B42" s="4"/>
      <c r="C42" s="5"/>
    </row>
    <row r="43" spans="2:3" x14ac:dyDescent="0.25">
      <c r="B43" s="4"/>
      <c r="C43" s="5"/>
    </row>
    <row r="44" spans="2:3" x14ac:dyDescent="0.25">
      <c r="B44" s="4"/>
      <c r="C44" s="5"/>
    </row>
    <row r="45" spans="2:3" ht="15.75" thickBot="1" x14ac:dyDescent="0.3">
      <c r="B45" s="8"/>
      <c r="C45" s="10"/>
    </row>
    <row r="46" spans="2:3" x14ac:dyDescent="0.25">
      <c r="B46" s="16" t="s">
        <v>328</v>
      </c>
      <c r="C46" s="15" t="s">
        <v>329</v>
      </c>
    </row>
    <row r="47" spans="2:3" x14ac:dyDescent="0.25">
      <c r="B47" s="4"/>
      <c r="C47" s="15" t="s">
        <v>330</v>
      </c>
    </row>
    <row r="48" spans="2:3" ht="15.75" thickBot="1" x14ac:dyDescent="0.3">
      <c r="B48" s="4"/>
      <c r="C48" s="19" t="s">
        <v>331</v>
      </c>
    </row>
    <row r="49" spans="2:3" x14ac:dyDescent="0.25">
      <c r="B49" s="4"/>
      <c r="C49" s="25" t="s">
        <v>332</v>
      </c>
    </row>
    <row r="50" spans="2:3" x14ac:dyDescent="0.25">
      <c r="B50" s="4"/>
      <c r="C50" s="15" t="s">
        <v>333</v>
      </c>
    </row>
    <row r="51" spans="2:3" ht="15.75" thickBot="1" x14ac:dyDescent="0.3">
      <c r="B51" s="4"/>
      <c r="C51" s="19" t="s">
        <v>334</v>
      </c>
    </row>
    <row r="52" spans="2:3" x14ac:dyDescent="0.25">
      <c r="B52" s="4"/>
      <c r="C52" s="81" t="s">
        <v>335</v>
      </c>
    </row>
    <row r="53" spans="2:3" x14ac:dyDescent="0.25">
      <c r="B53" s="4"/>
      <c r="C53" s="81" t="s">
        <v>336</v>
      </c>
    </row>
    <row r="54" spans="2:3" x14ac:dyDescent="0.25">
      <c r="B54" s="4"/>
      <c r="C54" s="81" t="s">
        <v>337</v>
      </c>
    </row>
    <row r="55" spans="2:3" x14ac:dyDescent="0.25">
      <c r="B55" s="4"/>
      <c r="C55" s="5"/>
    </row>
    <row r="56" spans="2:3" x14ac:dyDescent="0.25">
      <c r="B56" s="4"/>
      <c r="C56" s="5"/>
    </row>
    <row r="57" spans="2:3" x14ac:dyDescent="0.25">
      <c r="B57" s="4"/>
      <c r="C57" s="5"/>
    </row>
    <row r="58" spans="2:3" ht="15.75" thickBot="1" x14ac:dyDescent="0.3">
      <c r="B58" s="8"/>
      <c r="C58" s="10"/>
    </row>
    <row r="59" spans="2:3" x14ac:dyDescent="0.25">
      <c r="B59" t="s">
        <v>338</v>
      </c>
      <c r="C59" s="81" t="s">
        <v>339</v>
      </c>
    </row>
    <row r="60" spans="2:3" x14ac:dyDescent="0.25">
      <c r="B60" s="4"/>
      <c r="C60" s="81" t="s">
        <v>340</v>
      </c>
    </row>
    <row r="61" spans="2:3" ht="15.75" thickBot="1" x14ac:dyDescent="0.3">
      <c r="B61" s="8"/>
      <c r="C61" s="81" t="s">
        <v>341</v>
      </c>
    </row>
    <row r="62" spans="2:3" x14ac:dyDescent="0.25">
      <c r="B62" s="23"/>
      <c r="C62" s="81" t="s">
        <v>342</v>
      </c>
    </row>
    <row r="63" spans="2:3" x14ac:dyDescent="0.25">
      <c r="B63" s="4"/>
      <c r="C63" s="81" t="s">
        <v>343</v>
      </c>
    </row>
    <row r="64" spans="2:3" x14ac:dyDescent="0.25">
      <c r="B64" s="4"/>
      <c r="C64" s="81" t="s">
        <v>344</v>
      </c>
    </row>
    <row r="65" spans="2:16" x14ac:dyDescent="0.25">
      <c r="B65" s="4"/>
      <c r="C65" s="5"/>
    </row>
    <row r="66" spans="2:16" x14ac:dyDescent="0.25">
      <c r="B66" s="4"/>
      <c r="C66" s="5"/>
    </row>
    <row r="67" spans="2:16" x14ac:dyDescent="0.25">
      <c r="B67" s="4"/>
      <c r="C67" s="5"/>
    </row>
    <row r="68" spans="2:16" x14ac:dyDescent="0.25">
      <c r="B68" s="4"/>
      <c r="C68" s="5"/>
    </row>
    <row r="69" spans="2:16" x14ac:dyDescent="0.25">
      <c r="B69" s="4"/>
      <c r="C69" s="5"/>
    </row>
    <row r="70" spans="2:16" ht="15.75" thickBot="1" x14ac:dyDescent="0.3">
      <c r="B70" s="8"/>
      <c r="C70" s="10"/>
    </row>
    <row r="73" spans="2:16" ht="15.75" thickBot="1" x14ac:dyDescent="0.3"/>
    <row r="74" spans="2:16" ht="15.75" thickBot="1" x14ac:dyDescent="0.3">
      <c r="H74" s="53" t="s">
        <v>73</v>
      </c>
      <c r="I74" s="35" t="s">
        <v>57</v>
      </c>
      <c r="J74" s="23" t="s">
        <v>58</v>
      </c>
      <c r="K74" s="57" t="s">
        <v>71</v>
      </c>
      <c r="L74" s="58" t="s">
        <v>72</v>
      </c>
      <c r="P74" s="25" t="s">
        <v>59</v>
      </c>
    </row>
    <row r="75" spans="2:16" x14ac:dyDescent="0.25">
      <c r="B75" s="35" t="s">
        <v>57</v>
      </c>
      <c r="C75" s="25" t="s">
        <v>59</v>
      </c>
      <c r="H75" s="4">
        <f>'Dopravné prostriedky'!L12</f>
        <v>0</v>
      </c>
      <c r="I75" s="6">
        <f>IF($H$75=$I$74,C75,0)</f>
        <v>0</v>
      </c>
      <c r="J75" s="6">
        <f>IF($H$75=$J$74,C85,0)</f>
        <v>0</v>
      </c>
      <c r="K75" s="45">
        <f>IF($H$75=$I$74,C75,IF($H$75=$J$74,C85,0))</f>
        <v>0</v>
      </c>
      <c r="L75" s="46" t="str">
        <f>IF(K75=0,"",K75)</f>
        <v/>
      </c>
      <c r="P75" s="15" t="s">
        <v>60</v>
      </c>
    </row>
    <row r="76" spans="2:16" x14ac:dyDescent="0.25">
      <c r="B76" s="16"/>
      <c r="C76" s="15" t="s">
        <v>60</v>
      </c>
      <c r="H76" s="4" t="s">
        <v>75</v>
      </c>
      <c r="I76" s="6">
        <f t="shared" ref="I76:I84" si="20">IF($H$75=$I$74,C76,0)</f>
        <v>0</v>
      </c>
      <c r="J76" s="6">
        <f t="shared" ref="J76:J84" si="21">IF($H$75=$J$74,C86,0)</f>
        <v>0</v>
      </c>
      <c r="K76" s="46">
        <f t="shared" ref="K76:K84" si="22">IF($H$75=$I$74,C76,IF($H$75=$J$74,C86,0))</f>
        <v>0</v>
      </c>
      <c r="L76" s="46" t="str">
        <f t="shared" ref="L76:L84" si="23">IF(K76=0,"",K76)</f>
        <v/>
      </c>
      <c r="P76" s="15" t="s">
        <v>61</v>
      </c>
    </row>
    <row r="77" spans="2:16" x14ac:dyDescent="0.25">
      <c r="B77" s="16"/>
      <c r="C77" s="15" t="s">
        <v>61</v>
      </c>
      <c r="H77" s="4" t="s">
        <v>75</v>
      </c>
      <c r="I77" s="6">
        <f t="shared" si="20"/>
        <v>0</v>
      </c>
      <c r="J77" s="6">
        <f t="shared" si="21"/>
        <v>0</v>
      </c>
      <c r="K77" s="46">
        <f t="shared" si="22"/>
        <v>0</v>
      </c>
      <c r="L77" s="46" t="str">
        <f t="shared" si="23"/>
        <v/>
      </c>
      <c r="P77" s="15" t="s">
        <v>62</v>
      </c>
    </row>
    <row r="78" spans="2:16" x14ac:dyDescent="0.25">
      <c r="B78" s="16"/>
      <c r="C78" s="15" t="s">
        <v>62</v>
      </c>
      <c r="H78" s="4" t="s">
        <v>75</v>
      </c>
      <c r="I78" s="6">
        <f t="shared" si="20"/>
        <v>0</v>
      </c>
      <c r="J78" s="6">
        <f t="shared" si="21"/>
        <v>0</v>
      </c>
      <c r="K78" s="46">
        <f t="shared" si="22"/>
        <v>0</v>
      </c>
      <c r="L78" s="46" t="str">
        <f t="shared" si="23"/>
        <v/>
      </c>
      <c r="P78" s="36" t="s">
        <v>63</v>
      </c>
    </row>
    <row r="79" spans="2:16" x14ac:dyDescent="0.25">
      <c r="B79" s="16"/>
      <c r="C79" s="36" t="s">
        <v>63</v>
      </c>
      <c r="H79" s="4" t="s">
        <v>75</v>
      </c>
      <c r="I79" s="6">
        <f t="shared" si="20"/>
        <v>0</v>
      </c>
      <c r="J79" s="6">
        <f t="shared" si="21"/>
        <v>0</v>
      </c>
      <c r="K79" s="46">
        <f t="shared" si="22"/>
        <v>0</v>
      </c>
      <c r="L79" s="46" t="str">
        <f t="shared" si="23"/>
        <v/>
      </c>
      <c r="P79" s="36" t="s">
        <v>65</v>
      </c>
    </row>
    <row r="80" spans="2:16" x14ac:dyDescent="0.25">
      <c r="B80" s="16"/>
      <c r="C80" s="36" t="s">
        <v>65</v>
      </c>
      <c r="H80" s="4" t="s">
        <v>75</v>
      </c>
      <c r="I80" s="6">
        <f t="shared" si="20"/>
        <v>0</v>
      </c>
      <c r="J80" s="6">
        <f t="shared" si="21"/>
        <v>0</v>
      </c>
      <c r="K80" s="46">
        <f t="shared" si="22"/>
        <v>0</v>
      </c>
      <c r="L80" s="46" t="str">
        <f t="shared" si="23"/>
        <v/>
      </c>
      <c r="P80" s="36" t="s">
        <v>66</v>
      </c>
    </row>
    <row r="81" spans="2:18" x14ac:dyDescent="0.25">
      <c r="B81" s="16"/>
      <c r="C81" s="36" t="s">
        <v>66</v>
      </c>
      <c r="H81" s="4" t="s">
        <v>75</v>
      </c>
      <c r="I81" s="6">
        <f t="shared" si="20"/>
        <v>0</v>
      </c>
      <c r="J81" s="6">
        <f t="shared" si="21"/>
        <v>0</v>
      </c>
      <c r="K81" s="46">
        <f t="shared" si="22"/>
        <v>0</v>
      </c>
      <c r="L81" s="46" t="str">
        <f t="shared" si="23"/>
        <v/>
      </c>
      <c r="P81" s="36" t="s">
        <v>67</v>
      </c>
    </row>
    <row r="82" spans="2:18" x14ac:dyDescent="0.25">
      <c r="B82" s="16"/>
      <c r="C82" s="36" t="s">
        <v>67</v>
      </c>
      <c r="H82" s="4" t="s">
        <v>75</v>
      </c>
      <c r="I82" s="6">
        <f t="shared" si="20"/>
        <v>0</v>
      </c>
      <c r="J82" s="6">
        <f t="shared" si="21"/>
        <v>0</v>
      </c>
      <c r="K82" s="46">
        <f t="shared" si="22"/>
        <v>0</v>
      </c>
      <c r="L82" s="46" t="str">
        <f t="shared" si="23"/>
        <v/>
      </c>
      <c r="P82" s="37" t="s">
        <v>68</v>
      </c>
    </row>
    <row r="83" spans="2:18" ht="15.75" thickBot="1" x14ac:dyDescent="0.3">
      <c r="B83" s="16"/>
      <c r="C83" s="37" t="s">
        <v>68</v>
      </c>
      <c r="H83" s="4" t="s">
        <v>75</v>
      </c>
      <c r="I83" s="6">
        <f t="shared" si="20"/>
        <v>0</v>
      </c>
      <c r="J83" s="6">
        <f t="shared" si="21"/>
        <v>0</v>
      </c>
      <c r="K83" s="46">
        <f t="shared" si="22"/>
        <v>0</v>
      </c>
      <c r="L83" s="46" t="str">
        <f t="shared" si="23"/>
        <v/>
      </c>
      <c r="P83" s="42" t="s">
        <v>57</v>
      </c>
    </row>
    <row r="84" spans="2:18" ht="15.75" thickBot="1" x14ac:dyDescent="0.3">
      <c r="B84" s="38"/>
      <c r="C84" s="39" t="s">
        <v>69</v>
      </c>
      <c r="H84" s="8" t="s">
        <v>75</v>
      </c>
      <c r="I84" s="6">
        <f t="shared" si="20"/>
        <v>0</v>
      </c>
      <c r="J84" s="6">
        <f t="shared" si="21"/>
        <v>0</v>
      </c>
      <c r="K84" s="46">
        <f t="shared" si="22"/>
        <v>0</v>
      </c>
      <c r="L84" s="46" t="str">
        <f t="shared" si="23"/>
        <v/>
      </c>
      <c r="P84" s="39" t="s">
        <v>69</v>
      </c>
    </row>
    <row r="85" spans="2:18" x14ac:dyDescent="0.25">
      <c r="B85" s="23" t="s">
        <v>58</v>
      </c>
      <c r="C85" s="40" t="s">
        <v>63</v>
      </c>
      <c r="P85" s="40"/>
    </row>
    <row r="86" spans="2:18" x14ac:dyDescent="0.25">
      <c r="B86" s="16"/>
      <c r="C86" s="41" t="s">
        <v>70</v>
      </c>
      <c r="P86" s="41"/>
    </row>
    <row r="87" spans="2:18" x14ac:dyDescent="0.25">
      <c r="B87" s="16"/>
      <c r="C87" s="41" t="s">
        <v>67</v>
      </c>
      <c r="P87" s="41"/>
    </row>
    <row r="88" spans="2:18" ht="15.75" thickBot="1" x14ac:dyDescent="0.3">
      <c r="B88" s="28"/>
      <c r="C88" s="42" t="s">
        <v>57</v>
      </c>
    </row>
    <row r="90" spans="2:18" ht="15.75" thickBot="1" x14ac:dyDescent="0.3"/>
    <row r="91" spans="2:18" ht="15.75" thickBot="1" x14ac:dyDescent="0.3">
      <c r="H91" s="53" t="s">
        <v>280</v>
      </c>
      <c r="I91" s="25" t="s">
        <v>59</v>
      </c>
      <c r="J91" s="25" t="s">
        <v>60</v>
      </c>
      <c r="K91" s="25" t="s">
        <v>61</v>
      </c>
      <c r="L91" s="25" t="s">
        <v>62</v>
      </c>
      <c r="M91" s="72" t="s">
        <v>63</v>
      </c>
      <c r="N91" s="72" t="s">
        <v>65</v>
      </c>
      <c r="O91" s="72" t="s">
        <v>66</v>
      </c>
      <c r="P91" s="72" t="s">
        <v>67</v>
      </c>
      <c r="Q91" s="43" t="s">
        <v>68</v>
      </c>
      <c r="R91" s="73" t="s">
        <v>57</v>
      </c>
    </row>
    <row r="92" spans="2:18" x14ac:dyDescent="0.25">
      <c r="H92" s="4">
        <f>'Dopravné prostriedky'!R12</f>
        <v>0</v>
      </c>
      <c r="I92" s="6">
        <f>IF(H92=I91,$B$75,0)</f>
        <v>0</v>
      </c>
      <c r="J92" s="6">
        <f>IF(H92=J91,$B$75,0)</f>
        <v>0</v>
      </c>
      <c r="K92" s="6">
        <f>IF(H92=K91,$B$75,0)</f>
        <v>0</v>
      </c>
      <c r="L92" s="6">
        <f>IF(H92=L91,$B$75,0)</f>
        <v>0</v>
      </c>
      <c r="M92" s="6">
        <f>IF(H92=M91,$B$75,0)</f>
        <v>0</v>
      </c>
      <c r="N92" s="6">
        <f>IF(H92=N91,$B$75,0)</f>
        <v>0</v>
      </c>
      <c r="O92" s="6">
        <f>IF(H92=O91,$B$75,0)</f>
        <v>0</v>
      </c>
      <c r="P92" s="6">
        <f>IF(H92=P91,$B$75,0)</f>
        <v>0</v>
      </c>
      <c r="Q92" s="6">
        <f>IF(H92=Q91,$B$75,0)</f>
        <v>0</v>
      </c>
      <c r="R92" s="6">
        <f>IF(H92=R91,$B$91,0)</f>
        <v>0</v>
      </c>
    </row>
    <row r="93" spans="2:18" ht="15.75" thickBot="1" x14ac:dyDescent="0.3">
      <c r="H93" s="8" t="s">
        <v>75</v>
      </c>
      <c r="I93" s="9">
        <f>IF(H75=I74,$C$93,0)</f>
        <v>0</v>
      </c>
      <c r="J93" s="9">
        <f>IF(H92=J91,$C$94,0)</f>
        <v>0</v>
      </c>
      <c r="K93" s="9"/>
      <c r="L93" s="9"/>
      <c r="M93" s="9">
        <f>IF(H92=M91,$B$85,0)</f>
        <v>0</v>
      </c>
      <c r="N93" s="9">
        <f>IF(H92=N91,$B$85,0)</f>
        <v>0</v>
      </c>
      <c r="O93" s="9"/>
      <c r="P93" s="9">
        <f>IF(H92=P91,$B$85,0)</f>
        <v>0</v>
      </c>
      <c r="Q93" s="9"/>
      <c r="R93" s="9">
        <f>IF(H92=R91,$B$85,0)</f>
        <v>0</v>
      </c>
    </row>
  </sheetData>
  <dataConsolidate>
    <dataRefs count="1">
      <dataRef ref="E4:E5" sheet="D2"/>
    </dataRefs>
  </dataConsolid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3"/>
  <sheetViews>
    <sheetView workbookViewId="0">
      <selection activeCell="G6" sqref="G6"/>
    </sheetView>
  </sheetViews>
  <sheetFormatPr defaultRowHeight="15" x14ac:dyDescent="0.25"/>
  <cols>
    <col min="2" max="2" width="13.42578125" customWidth="1"/>
    <col min="3" max="3" width="14.28515625" customWidth="1"/>
    <col min="4" max="4" width="17.28515625" customWidth="1"/>
    <col min="5" max="5" width="26.5703125" bestFit="1" customWidth="1"/>
    <col min="6" max="6" width="14.140625" bestFit="1" customWidth="1"/>
  </cols>
  <sheetData>
    <row r="1" spans="2:8" x14ac:dyDescent="0.25">
      <c r="B1" s="1" t="s">
        <v>352</v>
      </c>
    </row>
    <row r="2" spans="2:8" ht="15.75" thickBot="1" x14ac:dyDescent="0.3">
      <c r="B2" s="1" t="s">
        <v>3</v>
      </c>
      <c r="C2" s="1" t="s">
        <v>4</v>
      </c>
      <c r="D2" s="1" t="s">
        <v>2</v>
      </c>
      <c r="E2" s="1"/>
      <c r="F2" s="1"/>
      <c r="G2" s="1" t="s">
        <v>56</v>
      </c>
      <c r="H2" s="1" t="s">
        <v>64</v>
      </c>
    </row>
    <row r="3" spans="2:8" ht="15.75" thickBot="1" x14ac:dyDescent="0.3">
      <c r="B3" s="20" t="s">
        <v>7</v>
      </c>
      <c r="C3" s="21" t="s">
        <v>7</v>
      </c>
      <c r="D3" s="22" t="s">
        <v>7</v>
      </c>
      <c r="E3" s="169" t="s">
        <v>566</v>
      </c>
      <c r="F3" s="169" t="s">
        <v>565</v>
      </c>
      <c r="G3" s="3" t="s">
        <v>7</v>
      </c>
      <c r="H3" s="3" t="s">
        <v>7</v>
      </c>
    </row>
    <row r="4" spans="2:8" x14ac:dyDescent="0.25">
      <c r="B4" s="23" t="s">
        <v>296</v>
      </c>
      <c r="C4" s="24"/>
      <c r="D4" s="32" t="s">
        <v>297</v>
      </c>
      <c r="E4" s="6" t="str">
        <f>LEFT(D4,250)</f>
        <v>Produkty používané na diagnostiku alebo monitoring stavu ochorenia pre laboratóriá, najmä molekulovú diagnostiku a patológiu vrátane nových laboratórnych prístrojov</v>
      </c>
      <c r="F4" s="178" t="s">
        <v>520</v>
      </c>
      <c r="G4" s="35" t="s">
        <v>345</v>
      </c>
      <c r="H4" s="25" t="s">
        <v>346</v>
      </c>
    </row>
    <row r="5" spans="2:8" x14ac:dyDescent="0.25">
      <c r="B5" s="14"/>
      <c r="C5" s="12"/>
      <c r="D5" s="33" t="s">
        <v>298</v>
      </c>
      <c r="E5" s="6" t="str">
        <f t="shared" ref="E5:E68" si="0">LEFT(D5,250)</f>
        <v>Produkty používané na diagnostiku alebo monitorovanie ochorenia s využitím zobrazovacích technológií, vrátane zobrazovacích a optických prístrojov</v>
      </c>
      <c r="F5" s="178" t="s">
        <v>520</v>
      </c>
      <c r="G5" s="16" t="s">
        <v>73</v>
      </c>
      <c r="H5" s="15" t="s">
        <v>347</v>
      </c>
    </row>
    <row r="6" spans="2:8" x14ac:dyDescent="0.25">
      <c r="B6" s="14"/>
      <c r="C6" s="12"/>
      <c r="D6" s="33" t="s">
        <v>299</v>
      </c>
      <c r="E6" s="6" t="str">
        <f t="shared" si="0"/>
        <v>Produkty pre identifikáciu nových biomarkerov ochorení</v>
      </c>
      <c r="F6" s="178" t="s">
        <v>520</v>
      </c>
      <c r="G6" s="16"/>
      <c r="H6" s="15" t="s">
        <v>348</v>
      </c>
    </row>
    <row r="7" spans="2:8" x14ac:dyDescent="0.25">
      <c r="B7" s="14"/>
      <c r="C7" s="12"/>
      <c r="D7" s="33" t="s">
        <v>300</v>
      </c>
      <c r="E7" s="6" t="str">
        <f t="shared" si="0"/>
        <v>Protilátky využívané v diagnostike</v>
      </c>
      <c r="F7" s="178" t="s">
        <v>520</v>
      </c>
      <c r="G7" s="16"/>
      <c r="H7" s="15"/>
    </row>
    <row r="8" spans="2:8" x14ac:dyDescent="0.25">
      <c r="B8" s="14"/>
      <c r="C8" s="12"/>
      <c r="D8" s="33" t="s">
        <v>301</v>
      </c>
      <c r="E8" s="6" t="str">
        <f t="shared" si="0"/>
        <v>Produkty na báze biotechnológií</v>
      </c>
      <c r="F8" s="178" t="s">
        <v>444</v>
      </c>
      <c r="G8" s="16"/>
      <c r="H8" s="36"/>
    </row>
    <row r="9" spans="2:8" ht="15.75" thickBot="1" x14ac:dyDescent="0.3">
      <c r="B9" s="17"/>
      <c r="C9" s="26"/>
      <c r="D9" s="34" t="s">
        <v>302</v>
      </c>
      <c r="E9" s="6" t="str">
        <f t="shared" si="0"/>
        <v>Produkty na báze nanotechnológií</v>
      </c>
      <c r="F9" s="178" t="s">
        <v>444</v>
      </c>
      <c r="G9" s="16"/>
      <c r="H9" s="36"/>
    </row>
    <row r="10" spans="2:8" x14ac:dyDescent="0.25">
      <c r="B10" s="23"/>
      <c r="C10" s="27"/>
      <c r="D10" s="32" t="s">
        <v>303</v>
      </c>
      <c r="E10" s="6" t="str">
        <f t="shared" si="0"/>
        <v>Edukačné materiály a štandardy (napr. metodologické postupy)</v>
      </c>
      <c r="F10" s="178" t="s">
        <v>444</v>
      </c>
      <c r="G10" s="16"/>
      <c r="H10" s="36"/>
    </row>
    <row r="11" spans="2:8" x14ac:dyDescent="0.25">
      <c r="B11" s="14"/>
      <c r="C11" s="11"/>
      <c r="D11" s="33" t="s">
        <v>304</v>
      </c>
      <c r="E11" s="6" t="str">
        <f t="shared" si="0"/>
        <v>Produkty a služby personalizovanej diagnostiky vrátane testov využívaných v "omics" medicíne</v>
      </c>
      <c r="F11" s="178" t="s">
        <v>520</v>
      </c>
      <c r="G11" s="16"/>
      <c r="H11" s="36"/>
    </row>
    <row r="12" spans="2:8" x14ac:dyDescent="0.25">
      <c r="B12" s="14"/>
      <c r="C12" s="11"/>
      <c r="D12" s="33" t="s">
        <v>305</v>
      </c>
      <c r="E12" s="6" t="str">
        <f t="shared" si="0"/>
        <v>Produkty a služby personalizovanej liečby, vrátane personalizovaných implantátov, zdravotných pomôcok a zdravotníckej techniky</v>
      </c>
      <c r="F12" s="178" t="s">
        <v>520</v>
      </c>
      <c r="G12" s="16"/>
      <c r="H12" s="37"/>
    </row>
    <row r="13" spans="2:8" ht="15.75" thickBot="1" x14ac:dyDescent="0.3">
      <c r="B13" s="14"/>
      <c r="C13" s="11"/>
      <c r="D13" s="33" t="s">
        <v>306</v>
      </c>
      <c r="E13" s="6" t="str">
        <f t="shared" si="0"/>
        <v>Štandardy pre diagnostiku a liečbu</v>
      </c>
      <c r="F13" s="178" t="s">
        <v>520</v>
      </c>
      <c r="G13" s="38"/>
      <c r="H13" s="39"/>
    </row>
    <row r="14" spans="2:8" ht="15.75" thickBot="1" x14ac:dyDescent="0.3">
      <c r="B14" s="17"/>
      <c r="C14" s="18"/>
      <c r="D14" s="34" t="s">
        <v>307</v>
      </c>
      <c r="E14" s="6" t="str">
        <f t="shared" si="0"/>
        <v>Produkty pre biobankovanie na báze systémovej infraštruktúry</v>
      </c>
      <c r="F14" s="178" t="s">
        <v>520</v>
      </c>
      <c r="G14" s="23"/>
      <c r="H14" s="40"/>
    </row>
    <row r="15" spans="2:8" x14ac:dyDescent="0.25">
      <c r="B15" s="23"/>
      <c r="C15" s="27"/>
      <c r="D15" s="32" t="s">
        <v>308</v>
      </c>
      <c r="E15" s="6" t="str">
        <f t="shared" si="0"/>
        <v>Služby pre biobankovanie vrátane transportných a logistických služieb</v>
      </c>
      <c r="F15" s="178" t="s">
        <v>520</v>
      </c>
      <c r="G15" s="16"/>
      <c r="H15" s="41"/>
    </row>
    <row r="16" spans="2:8" x14ac:dyDescent="0.25">
      <c r="B16" s="14" t="s">
        <v>309</v>
      </c>
      <c r="C16" s="11"/>
      <c r="D16" s="33" t="s">
        <v>310</v>
      </c>
      <c r="E16" s="6" t="str">
        <f t="shared" si="0"/>
        <v>Lieky a liečivé prípravky pre humánne použitie, vrátane vakcín, protilátok využívaných v liečbe v kontexte ochorení s najvyššou mierou morbidity a mortality (onkologické a kardiovaskulárne ochorenia); ochorení signifikantne ovplyvňujúcich kvalitu živ</v>
      </c>
      <c r="F16" s="178" t="s">
        <v>520</v>
      </c>
      <c r="G16" s="16"/>
      <c r="H16" s="41"/>
    </row>
    <row r="17" spans="2:8" ht="15.75" thickBot="1" x14ac:dyDescent="0.3">
      <c r="B17" s="16"/>
      <c r="C17" s="11"/>
      <c r="D17" s="33" t="s">
        <v>311</v>
      </c>
      <c r="E17" s="6" t="str">
        <f t="shared" si="0"/>
        <v>Aplikačné formy liekov a liečivých prípravkov v kontexte ochorení s najvyššou mierou morbidity a mortality (onkologické a kardiovaskulárne ochorenia); ochorení signifikantne ovplyvňujúcich kvalitu života (skeletomuskulárne, autoimunitné, neurologické</v>
      </c>
      <c r="F17" s="178" t="s">
        <v>520</v>
      </c>
      <c r="G17" s="28"/>
      <c r="H17" s="42"/>
    </row>
    <row r="18" spans="2:8" x14ac:dyDescent="0.25">
      <c r="B18" s="16"/>
      <c r="C18" s="11"/>
      <c r="D18" s="15" t="s">
        <v>312</v>
      </c>
      <c r="E18" s="6" t="str">
        <f t="shared" si="0"/>
        <v>Výsledky predklinického a klinického testovania pre vývoj nových liečiv (New Chemical Entities (NCEs) / New Biological Entities (NBEs), vrátane vakcín, protilátok využívaných v liečbe v kontexte ochorení s najvyššou mierou morbidity a mortality (onko</v>
      </c>
      <c r="F18" s="178" t="s">
        <v>520</v>
      </c>
    </row>
    <row r="19" spans="2:8" ht="15.75" thickBot="1" x14ac:dyDescent="0.3">
      <c r="B19" s="28"/>
      <c r="C19" s="18"/>
      <c r="D19" s="19" t="s">
        <v>313</v>
      </c>
      <c r="E19" s="6" t="str">
        <f t="shared" si="0"/>
        <v>Výsledky "omics" metód pre vývoj nových liečiv, vrátane vakcín, protilátok využívaných v liečbe v kontexte ochorení s najvyššou mierou morbidity a mortality (onkologické a kardiovaskulárne ochorenia); ochorení signifikantne ovplyvňujúcich kvalitu živ</v>
      </c>
      <c r="F19" s="178" t="s">
        <v>520</v>
      </c>
    </row>
    <row r="20" spans="2:8" x14ac:dyDescent="0.25">
      <c r="B20" s="23"/>
      <c r="C20" s="29"/>
      <c r="D20" s="25" t="s">
        <v>314</v>
      </c>
      <c r="E20" s="6" t="str">
        <f t="shared" si="0"/>
        <v>Kozmetické produkty používané v zdravotnej starostlivosti</v>
      </c>
      <c r="F20" s="178" t="s">
        <v>520</v>
      </c>
    </row>
    <row r="21" spans="2:8" x14ac:dyDescent="0.25">
      <c r="B21" s="14"/>
      <c r="C21" s="13"/>
      <c r="D21" s="15" t="s">
        <v>315</v>
      </c>
      <c r="E21" s="6" t="str">
        <f t="shared" si="0"/>
        <v>Výsledky predklinického a klinického testovania pre vývoj nových kozmetických produktov používaných v zdravotnej starostlivosti</v>
      </c>
      <c r="F21" s="178" t="s">
        <v>520</v>
      </c>
    </row>
    <row r="22" spans="2:8" x14ac:dyDescent="0.25">
      <c r="B22" s="14"/>
      <c r="C22" s="13"/>
      <c r="D22" s="15" t="s">
        <v>316</v>
      </c>
      <c r="E22" s="6" t="str">
        <f t="shared" si="0"/>
        <v>Výsledky "omics" metód pre vývoj nových kozmetických produktov používaných v zdravotnej starostlivosti</v>
      </c>
      <c r="F22" s="178" t="s">
        <v>520</v>
      </c>
    </row>
    <row r="23" spans="2:8" ht="15.75" thickBot="1" x14ac:dyDescent="0.3">
      <c r="B23" s="17"/>
      <c r="C23" s="30"/>
      <c r="D23" s="19" t="s">
        <v>317</v>
      </c>
      <c r="E23" s="6" t="str">
        <f t="shared" si="0"/>
        <v>Chemické produkty používané v zdravotnej starostlivosti</v>
      </c>
      <c r="F23" s="178" t="s">
        <v>520</v>
      </c>
    </row>
    <row r="24" spans="2:8" x14ac:dyDescent="0.25">
      <c r="B24" s="23"/>
      <c r="C24" s="27"/>
      <c r="D24" s="25" t="s">
        <v>318</v>
      </c>
      <c r="E24" s="6" t="str">
        <f t="shared" si="0"/>
        <v>Výsledky predklinického a klinického testovania pre vývoj nových chemických produktov používaných v zdravotnej starostlivosti</v>
      </c>
      <c r="F24" s="178" t="s">
        <v>520</v>
      </c>
    </row>
    <row r="25" spans="2:8" x14ac:dyDescent="0.25">
      <c r="B25" s="14"/>
      <c r="C25" s="11"/>
      <c r="D25" s="15" t="s">
        <v>319</v>
      </c>
      <c r="E25" s="6" t="str">
        <f t="shared" si="0"/>
        <v>Výsledky "omics" metód pre vývoj nových chemických produktov používaných v zdravotnej starostlivosti</v>
      </c>
      <c r="F25" s="178" t="s">
        <v>520</v>
      </c>
    </row>
    <row r="26" spans="2:8" x14ac:dyDescent="0.25">
      <c r="B26" s="16" t="s">
        <v>320</v>
      </c>
      <c r="C26" s="11"/>
      <c r="D26" s="15" t="s">
        <v>321</v>
      </c>
      <c r="E26" s="6" t="str">
        <f t="shared" si="0"/>
        <v xml:space="preserve">Produkty pre regeneračnú medicínu, vrátane nových línií kmeňových buniek a bunkovej terapie v kontexte ochorení s najvyššou mierou morbidity a mortality (onkologické a kardiovaskulárne ochorenia); ochorení signifikantne ovplyvňujúcich kvalitu života </v>
      </c>
      <c r="F26" s="178" t="s">
        <v>520</v>
      </c>
    </row>
    <row r="27" spans="2:8" x14ac:dyDescent="0.25">
      <c r="B27" s="16"/>
      <c r="C27" s="11"/>
      <c r="D27" s="15" t="s">
        <v>322</v>
      </c>
      <c r="E27" s="6" t="str">
        <f t="shared" si="0"/>
        <v>Produkty pre reprodukčnú medicínu, vrátane nových produktov pre neinvazívne testovanie gravidity a domáce testovanie gravidity v kontexte ochorení s najvyššou mierou morbidity a mortality (onkologické a kardiovaskulárne ochorenia); ochorení signifika</v>
      </c>
      <c r="F27" s="178" t="s">
        <v>520</v>
      </c>
    </row>
    <row r="28" spans="2:8" x14ac:dyDescent="0.25">
      <c r="B28" s="16"/>
      <c r="C28" s="11"/>
      <c r="D28" s="15" t="s">
        <v>323</v>
      </c>
      <c r="E28" s="6" t="str">
        <f t="shared" si="0"/>
        <v>Produkty pre transplantácie, vrátane 3D biomateriálov v kontexte ochorení s najvyššou mierou morbidity a mortality (onkologické a kardiovaskulárne ochorenia); ochorení signifikantne ovplyvňujúcich kvalitu života (skeletomuskulárne, autoimunitné, neur</v>
      </c>
      <c r="F28" s="178" t="s">
        <v>444</v>
      </c>
    </row>
    <row r="29" spans="2:8" x14ac:dyDescent="0.25">
      <c r="B29" s="16"/>
      <c r="C29" s="11"/>
      <c r="D29" s="15" t="s">
        <v>324</v>
      </c>
      <c r="E29" s="6" t="str">
        <f t="shared" si="0"/>
        <v>Produkty pre fágovú terapiu v kontexte ochorení s najvyššou mierou morbidity a mortality (onkologické a kardiovaskulárne ochorenia); ochorení signifikantne ovplyvňujúcich kvalitu života (skeletomuskulárne, autoimunitné, neurologické, psychiatrické, r</v>
      </c>
      <c r="F29" s="178" t="s">
        <v>520</v>
      </c>
    </row>
    <row r="30" spans="2:8" x14ac:dyDescent="0.25">
      <c r="B30" s="16"/>
      <c r="C30" s="11"/>
      <c r="D30" s="15" t="s">
        <v>325</v>
      </c>
      <c r="E30" s="6" t="str">
        <f t="shared" si="0"/>
        <v>Produkty izolované z prírodných látok (rastlín), vrátane nových potravinových produktov ovplyvňujúcich zdravotný stav v kontexte ochorení s najvyššou mierou morbidity a mortality (onkologické a kardiovaskulárne ochorenia); ochorení signifikantne ovpl</v>
      </c>
      <c r="F30" s="178" t="s">
        <v>520</v>
      </c>
    </row>
    <row r="31" spans="2:8" x14ac:dyDescent="0.25">
      <c r="B31" s="16"/>
      <c r="C31" s="11"/>
      <c r="D31" s="15" t="s">
        <v>326</v>
      </c>
      <c r="E31" s="6" t="str">
        <f t="shared" si="0"/>
        <v>Biokompatibilné materiály, vrátane zlúčenín špeciálnych kovov a iných typov implantátov v kontexte ochorení s najvyššou mierou morbidity a mortality (onkologické a kardiovaskulárne ochorenia); ochorení signifikantne ovplyvňujúcich kvalitu života (ske</v>
      </c>
      <c r="F31" s="178" t="s">
        <v>444</v>
      </c>
    </row>
    <row r="32" spans="2:8" x14ac:dyDescent="0.25">
      <c r="B32" s="16"/>
      <c r="C32" s="11"/>
      <c r="D32" s="15" t="s">
        <v>327</v>
      </c>
      <c r="E32" s="6" t="str">
        <f t="shared" si="0"/>
        <v>Biomateriály pre špecifické ochorenia, vrátane nanomateriálov, veolitov, stentov v kontexte ochorení s najvyššou mierou morbidity a mortality (onkologické a kardiovaskulárne ochorenia); ochorení signifikantne ovplyvňujúcich kvalitu života (skeletomus</v>
      </c>
      <c r="F32" s="178" t="s">
        <v>444</v>
      </c>
    </row>
    <row r="33" spans="2:6" x14ac:dyDescent="0.25">
      <c r="B33" s="16" t="s">
        <v>328</v>
      </c>
      <c r="C33" s="11"/>
      <c r="D33" s="15" t="s">
        <v>329</v>
      </c>
      <c r="E33" s="6" t="str">
        <f t="shared" si="0"/>
        <v>Produkty požívané na / pri liečbe pacientov vrátane nových nástrojov, prístrojov, technológií a terapeutických zdravotníckych pomôcok</v>
      </c>
      <c r="F33" s="178" t="s">
        <v>586</v>
      </c>
    </row>
    <row r="34" spans="2:6" x14ac:dyDescent="0.25">
      <c r="B34" s="16"/>
      <c r="C34" s="11"/>
      <c r="D34" s="15" t="s">
        <v>330</v>
      </c>
      <c r="E34" s="6" t="str">
        <f t="shared" si="0"/>
        <v>Produkty používané na / pri diagnostike ochorení vrátane nových prístrojov a technológií pre laboratóriá</v>
      </c>
      <c r="F34" s="178" t="s">
        <v>586</v>
      </c>
    </row>
    <row r="35" spans="2:6" ht="15.75" thickBot="1" x14ac:dyDescent="0.3">
      <c r="B35" s="28"/>
      <c r="C35" s="18"/>
      <c r="D35" s="19" t="s">
        <v>331</v>
      </c>
      <c r="E35" s="6" t="str">
        <f t="shared" si="0"/>
        <v>Monitorovacie systémy ochorení a pacienta vrátane prístrojov a technológií pre domáci monitoring</v>
      </c>
      <c r="F35" s="178" t="s">
        <v>586</v>
      </c>
    </row>
    <row r="36" spans="2:6" x14ac:dyDescent="0.25">
      <c r="B36" s="23"/>
      <c r="C36" s="29"/>
      <c r="D36" s="25" t="s">
        <v>332</v>
      </c>
      <c r="E36" s="6" t="str">
        <f t="shared" si="0"/>
        <v>Senzorové a mikrosenzorové systémy</v>
      </c>
      <c r="F36" s="178" t="s">
        <v>586</v>
      </c>
    </row>
    <row r="37" spans="2:6" x14ac:dyDescent="0.25">
      <c r="B37" s="14"/>
      <c r="C37" s="11"/>
      <c r="D37" s="15" t="s">
        <v>333</v>
      </c>
      <c r="E37" s="6" t="str">
        <f t="shared" si="0"/>
        <v>Filtračné prístroje a zariadenia na filtrovanie vody a vzduchu</v>
      </c>
      <c r="F37" s="178" t="s">
        <v>485</v>
      </c>
    </row>
    <row r="38" spans="2:6" ht="15.75" thickBot="1" x14ac:dyDescent="0.3">
      <c r="B38" s="17"/>
      <c r="C38" s="18"/>
      <c r="D38" s="19" t="s">
        <v>334</v>
      </c>
      <c r="E38" s="6" t="str">
        <f t="shared" si="0"/>
        <v>Produkty "nositeľnej" elektroniky</v>
      </c>
      <c r="F38" s="178" t="s">
        <v>586</v>
      </c>
    </row>
    <row r="39" spans="2:6" x14ac:dyDescent="0.25">
      <c r="D39" s="81" t="s">
        <v>335</v>
      </c>
      <c r="E39" s="6" t="str">
        <f t="shared" si="0"/>
        <v>Produkty "ambient assistant living”</v>
      </c>
      <c r="F39" s="178" t="s">
        <v>586</v>
      </c>
    </row>
    <row r="40" spans="2:6" x14ac:dyDescent="0.25">
      <c r="D40" s="81" t="s">
        <v>336</v>
      </c>
      <c r="E40" s="6" t="str">
        <f t="shared" si="0"/>
        <v>Produkty a služby pre monitorovanie vplyvu rizikových faktorov, zložiek životného a pracovného prostredia na zdravie</v>
      </c>
      <c r="F40" s="178" t="s">
        <v>485</v>
      </c>
    </row>
    <row r="41" spans="2:6" x14ac:dyDescent="0.25">
      <c r="D41" s="81" t="s">
        <v>337</v>
      </c>
      <c r="E41" s="6" t="str">
        <f t="shared" si="0"/>
        <v>Inteligentné materiály vrátane textílií</v>
      </c>
      <c r="F41" s="178" t="s">
        <v>444</v>
      </c>
    </row>
    <row r="42" spans="2:6" x14ac:dyDescent="0.25">
      <c r="B42" t="s">
        <v>338</v>
      </c>
      <c r="D42" s="81" t="s">
        <v>339</v>
      </c>
      <c r="E42" s="6" t="str">
        <f t="shared" si="0"/>
        <v>Produkty a služby pre automatizáciu zberu, spracovania, zdieľania, výmeny a archivácie dát vrátane veľkoobjemových dát</v>
      </c>
      <c r="F42" s="178" t="s">
        <v>451</v>
      </c>
    </row>
    <row r="43" spans="2:6" x14ac:dyDescent="0.25">
      <c r="D43" s="81" t="s">
        <v>340</v>
      </c>
      <c r="E43" s="6" t="str">
        <f t="shared" si="0"/>
        <v>Softvér a mobilné aplikácie pre interaktívnu komunikáciu vrátane nástrojov virtuálnej reality a stereoskopie</v>
      </c>
      <c r="F43" s="178" t="s">
        <v>451</v>
      </c>
    </row>
    <row r="44" spans="2:6" x14ac:dyDescent="0.25">
      <c r="D44" s="81" t="s">
        <v>341</v>
      </c>
      <c r="E44" s="6" t="str">
        <f t="shared" si="0"/>
        <v>Produkty a služby pre analýzu veľkoobjemových dát, obrazových dát vrátane 3D obrazu a data maining</v>
      </c>
      <c r="F44" s="178" t="s">
        <v>451</v>
      </c>
    </row>
    <row r="45" spans="2:6" x14ac:dyDescent="0.25">
      <c r="D45" s="81" t="s">
        <v>342</v>
      </c>
      <c r="E45" s="6" t="str">
        <f t="shared" si="0"/>
        <v>Monitorovacie sysémy vrátane biomonitoringu</v>
      </c>
      <c r="F45" s="178" t="s">
        <v>451</v>
      </c>
    </row>
    <row r="46" spans="2:6" x14ac:dyDescent="0.25">
      <c r="D46" s="81" t="s">
        <v>343</v>
      </c>
      <c r="E46" s="6" t="str">
        <f t="shared" si="0"/>
        <v>Digitálne modely, vrátane modelovania biologických systémov a vzťahov v nich a predikčných modelov</v>
      </c>
      <c r="F46" s="178" t="s">
        <v>451</v>
      </c>
    </row>
    <row r="47" spans="2:6" x14ac:dyDescent="0.25">
      <c r="D47" s="81" t="s">
        <v>344</v>
      </c>
      <c r="E47" s="6" t="str">
        <f t="shared" si="0"/>
        <v>Informačné systémy pre zdravotníctvo vrátane návrhov na optimalizáciu vybraných procesov v zdravotníctve</v>
      </c>
      <c r="F47" s="178" t="s">
        <v>451</v>
      </c>
    </row>
    <row r="48" spans="2:6" x14ac:dyDescent="0.25">
      <c r="E48" s="6" t="str">
        <f t="shared" si="0"/>
        <v/>
      </c>
    </row>
    <row r="49" spans="5:5" x14ac:dyDescent="0.25">
      <c r="E49" s="6" t="str">
        <f t="shared" si="0"/>
        <v/>
      </c>
    </row>
    <row r="50" spans="5:5" x14ac:dyDescent="0.25">
      <c r="E50" s="6" t="str">
        <f t="shared" si="0"/>
        <v/>
      </c>
    </row>
    <row r="51" spans="5:5" x14ac:dyDescent="0.25">
      <c r="E51" s="6" t="str">
        <f t="shared" si="0"/>
        <v/>
      </c>
    </row>
    <row r="52" spans="5:5" x14ac:dyDescent="0.25">
      <c r="E52" s="6" t="str">
        <f t="shared" si="0"/>
        <v/>
      </c>
    </row>
    <row r="53" spans="5:5" x14ac:dyDescent="0.25">
      <c r="E53" s="6" t="str">
        <f t="shared" si="0"/>
        <v/>
      </c>
    </row>
    <row r="54" spans="5:5" x14ac:dyDescent="0.25">
      <c r="E54" s="6" t="str">
        <f t="shared" si="0"/>
        <v/>
      </c>
    </row>
    <row r="55" spans="5:5" x14ac:dyDescent="0.25">
      <c r="E55" s="6" t="str">
        <f t="shared" si="0"/>
        <v/>
      </c>
    </row>
    <row r="56" spans="5:5" x14ac:dyDescent="0.25">
      <c r="E56" s="6" t="str">
        <f t="shared" si="0"/>
        <v/>
      </c>
    </row>
    <row r="57" spans="5:5" x14ac:dyDescent="0.25">
      <c r="E57" s="6" t="str">
        <f t="shared" si="0"/>
        <v/>
      </c>
    </row>
    <row r="58" spans="5:5" x14ac:dyDescent="0.25">
      <c r="E58" s="6" t="str">
        <f t="shared" si="0"/>
        <v/>
      </c>
    </row>
    <row r="59" spans="5:5" x14ac:dyDescent="0.25">
      <c r="E59" s="6" t="str">
        <f t="shared" si="0"/>
        <v/>
      </c>
    </row>
    <row r="60" spans="5:5" x14ac:dyDescent="0.25">
      <c r="E60" s="6" t="str">
        <f t="shared" si="0"/>
        <v/>
      </c>
    </row>
    <row r="61" spans="5:5" x14ac:dyDescent="0.25">
      <c r="E61" s="6" t="str">
        <f t="shared" si="0"/>
        <v/>
      </c>
    </row>
    <row r="62" spans="5:5" x14ac:dyDescent="0.25">
      <c r="E62" s="6" t="str">
        <f t="shared" si="0"/>
        <v/>
      </c>
    </row>
    <row r="63" spans="5:5" x14ac:dyDescent="0.25">
      <c r="E63" s="6" t="str">
        <f t="shared" si="0"/>
        <v/>
      </c>
    </row>
    <row r="64" spans="5:5" x14ac:dyDescent="0.25">
      <c r="E64" s="6" t="str">
        <f t="shared" si="0"/>
        <v/>
      </c>
    </row>
    <row r="65" spans="5:5" x14ac:dyDescent="0.25">
      <c r="E65" s="6" t="str">
        <f t="shared" si="0"/>
        <v/>
      </c>
    </row>
    <row r="66" spans="5:5" x14ac:dyDescent="0.25">
      <c r="E66" s="6" t="str">
        <f t="shared" si="0"/>
        <v/>
      </c>
    </row>
    <row r="67" spans="5:5" x14ac:dyDescent="0.25">
      <c r="E67" s="6" t="str">
        <f t="shared" si="0"/>
        <v/>
      </c>
    </row>
    <row r="68" spans="5:5" x14ac:dyDescent="0.25">
      <c r="E68" s="6" t="str">
        <f t="shared" si="0"/>
        <v/>
      </c>
    </row>
    <row r="69" spans="5:5" x14ac:dyDescent="0.25">
      <c r="E69" s="6" t="str">
        <f t="shared" ref="E69:E73" si="1">LEFT(D69,250)</f>
        <v/>
      </c>
    </row>
    <row r="70" spans="5:5" x14ac:dyDescent="0.25">
      <c r="E70" s="6" t="str">
        <f t="shared" si="1"/>
        <v/>
      </c>
    </row>
    <row r="71" spans="5:5" x14ac:dyDescent="0.25">
      <c r="E71" s="6" t="str">
        <f t="shared" si="1"/>
        <v/>
      </c>
    </row>
    <row r="72" spans="5:5" x14ac:dyDescent="0.25">
      <c r="E72" s="6" t="str">
        <f t="shared" si="1"/>
        <v/>
      </c>
    </row>
    <row r="73" spans="5:5" x14ac:dyDescent="0.25">
      <c r="E73" s="6" t="str">
        <f t="shared" si="1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18</vt:i4>
      </vt:variant>
    </vt:vector>
  </HeadingPairs>
  <TitlesOfParts>
    <vt:vector size="18" baseType="lpstr">
      <vt:lpstr>Ris-politk</vt:lpstr>
      <vt:lpstr>D2</vt:lpstr>
      <vt:lpstr>D1</vt:lpstr>
      <vt:lpstr>P2</vt:lpstr>
      <vt:lpstr>P1</vt:lpstr>
      <vt:lpstr>Z2</vt:lpstr>
      <vt:lpstr>Z1</vt:lpstr>
      <vt:lpstr>O2</vt:lpstr>
      <vt:lpstr>O1</vt:lpstr>
      <vt:lpstr>DS2</vt:lpstr>
      <vt:lpstr>DS1</vt:lpstr>
      <vt:lpstr>Znalostny kos</vt:lpstr>
      <vt:lpstr>Dopravné prostriedky</vt:lpstr>
      <vt:lpstr>Priemysel</vt:lpstr>
      <vt:lpstr>Digitálne Slovensko</vt:lpstr>
      <vt:lpstr>Zdravie obyvateľstva</vt:lpstr>
      <vt:lpstr>Zdravé potraviny</vt:lpstr>
      <vt:lpstr>Nosné produkt. línie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Brezina</dc:creator>
  <cp:lastModifiedBy>Michal Brezina</cp:lastModifiedBy>
  <dcterms:created xsi:type="dcterms:W3CDTF">2018-02-22T10:18:04Z</dcterms:created>
  <dcterms:modified xsi:type="dcterms:W3CDTF">2018-04-27T09:30:06Z</dcterms:modified>
</cp:coreProperties>
</file>